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9 класс" sheetId="6" r:id="rId1"/>
    <sheet name="10 класс" sheetId="7" r:id="rId2"/>
    <sheet name="11 класс" sheetId="8" r:id="rId3"/>
  </sheets>
  <definedNames>
    <definedName name="_xlnm._FilterDatabase" localSheetId="1" hidden="1">'10 класс'!$A$18:$N$20</definedName>
    <definedName name="_xlnm._FilterDatabase" localSheetId="2" hidden="1">'11 класс'!$A$18:$N$20</definedName>
    <definedName name="_xlnm._FilterDatabase" localSheetId="0"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AI20" i="8" s="1"/>
  <c r="AJ20" i="8" s="1"/>
  <c r="Z21" i="8"/>
  <c r="AA21" i="8"/>
  <c r="AB21" i="8"/>
  <c r="AC21" i="8"/>
  <c r="AD21" i="8"/>
  <c r="AE21" i="8"/>
  <c r="AF21" i="8"/>
  <c r="AG21" i="8"/>
  <c r="AH21" i="8"/>
  <c r="Z22" i="8"/>
  <c r="AA22" i="8"/>
  <c r="AB22" i="8"/>
  <c r="AC22" i="8"/>
  <c r="AD22" i="8"/>
  <c r="AE22" i="8"/>
  <c r="AF22" i="8"/>
  <c r="AG22" i="8"/>
  <c r="AH22" i="8"/>
  <c r="AI30" i="8" s="1"/>
  <c r="AJ30" i="8" s="1"/>
  <c r="Z23" i="8"/>
  <c r="AA23" i="8"/>
  <c r="AB23" i="8"/>
  <c r="AC23" i="8"/>
  <c r="AD23" i="8"/>
  <c r="AE23" i="8"/>
  <c r="AF23" i="8"/>
  <c r="AG23" i="8"/>
  <c r="AH23" i="8"/>
  <c r="Z24" i="8"/>
  <c r="AA24" i="8"/>
  <c r="AB24" i="8"/>
  <c r="AC24" i="8"/>
  <c r="AD24" i="8"/>
  <c r="AE24" i="8"/>
  <c r="AF24" i="8"/>
  <c r="AG24" i="8"/>
  <c r="AH24" i="8"/>
  <c r="AI21" i="8" s="1"/>
  <c r="AJ21" i="8" s="1"/>
  <c r="Z25" i="8"/>
  <c r="AA25" i="8"/>
  <c r="AB25" i="8"/>
  <c r="AC25" i="8"/>
  <c r="AD25" i="8"/>
  <c r="AE25" i="8"/>
  <c r="AF25" i="8"/>
  <c r="AG25" i="8"/>
  <c r="AH25" i="8"/>
  <c r="Z26" i="8"/>
  <c r="AA26" i="8"/>
  <c r="AB26" i="8"/>
  <c r="AC26" i="8"/>
  <c r="AD26" i="8"/>
  <c r="AE26" i="8"/>
  <c r="AF26" i="8"/>
  <c r="AG26" i="8"/>
  <c r="AH26" i="8"/>
  <c r="AI34" i="8" s="1"/>
  <c r="AJ34" i="8" s="1"/>
  <c r="Z27" i="8"/>
  <c r="AA27" i="8"/>
  <c r="AB27" i="8"/>
  <c r="AC27" i="8"/>
  <c r="AD27" i="8"/>
  <c r="AE27" i="8"/>
  <c r="AF27" i="8"/>
  <c r="AG27" i="8"/>
  <c r="AH27" i="8"/>
  <c r="Z28" i="8"/>
  <c r="AA28" i="8"/>
  <c r="AB28" i="8"/>
  <c r="AC28" i="8"/>
  <c r="AD28" i="8"/>
  <c r="AE28" i="8"/>
  <c r="AF28" i="8"/>
  <c r="AG28" i="8"/>
  <c r="AH28" i="8"/>
  <c r="AI25" i="8" s="1"/>
  <c r="AJ25" i="8" s="1"/>
  <c r="Z29" i="8"/>
  <c r="AA29" i="8"/>
  <c r="AB29" i="8"/>
  <c r="AC29" i="8"/>
  <c r="AD29" i="8"/>
  <c r="AE29" i="8"/>
  <c r="AF29" i="8"/>
  <c r="AG29" i="8"/>
  <c r="AH29" i="8"/>
  <c r="Z30" i="8"/>
  <c r="AA30" i="8"/>
  <c r="AB30" i="8"/>
  <c r="AC30" i="8"/>
  <c r="AD30" i="8"/>
  <c r="AE30" i="8"/>
  <c r="AF30" i="8"/>
  <c r="AG30" i="8"/>
  <c r="AH30" i="8"/>
  <c r="AI38" i="8" s="1"/>
  <c r="AJ38" i="8" s="1"/>
  <c r="Z31" i="8"/>
  <c r="AA31" i="8"/>
  <c r="AB31" i="8"/>
  <c r="AC31" i="8"/>
  <c r="AD31" i="8"/>
  <c r="AE31" i="8"/>
  <c r="AF31" i="8"/>
  <c r="AG31" i="8"/>
  <c r="AH31" i="8"/>
  <c r="Z32" i="8"/>
  <c r="AA32" i="8"/>
  <c r="AB32" i="8"/>
  <c r="AC32" i="8"/>
  <c r="AD32" i="8"/>
  <c r="AE32" i="8"/>
  <c r="AF32" i="8"/>
  <c r="AG32" i="8"/>
  <c r="AH32" i="8"/>
  <c r="AI29" i="8" s="1"/>
  <c r="AJ29" i="8" s="1"/>
  <c r="Z33" i="8"/>
  <c r="AA33" i="8"/>
  <c r="AB33" i="8"/>
  <c r="AC33" i="8"/>
  <c r="AD33" i="8"/>
  <c r="AE33" i="8"/>
  <c r="AF33" i="8"/>
  <c r="AG33" i="8"/>
  <c r="AH33" i="8"/>
  <c r="Z34" i="8"/>
  <c r="AA34" i="8"/>
  <c r="AB34" i="8"/>
  <c r="AC34" i="8"/>
  <c r="AD34" i="8"/>
  <c r="AE34" i="8"/>
  <c r="AF34" i="8"/>
  <c r="AG34" i="8"/>
  <c r="AH34" i="8"/>
  <c r="AI42" i="8" s="1"/>
  <c r="AJ42" i="8" s="1"/>
  <c r="Z35" i="8"/>
  <c r="AA35" i="8"/>
  <c r="AB35" i="8"/>
  <c r="AC35" i="8"/>
  <c r="AD35" i="8"/>
  <c r="AE35" i="8"/>
  <c r="AF35" i="8"/>
  <c r="AG35" i="8"/>
  <c r="AH35" i="8"/>
  <c r="Z36" i="8"/>
  <c r="AA36" i="8"/>
  <c r="AB36" i="8"/>
  <c r="AC36" i="8"/>
  <c r="AD36" i="8"/>
  <c r="AE36" i="8"/>
  <c r="AF36" i="8"/>
  <c r="AG36" i="8"/>
  <c r="AH36" i="8"/>
  <c r="AI33" i="8" s="1"/>
  <c r="AJ33" i="8" s="1"/>
  <c r="Z37" i="8"/>
  <c r="AA37" i="8"/>
  <c r="AB37" i="8"/>
  <c r="AC37" i="8"/>
  <c r="AD37" i="8"/>
  <c r="AE37" i="8"/>
  <c r="AF37" i="8"/>
  <c r="AG37" i="8"/>
  <c r="AH37" i="8"/>
  <c r="Z38" i="8"/>
  <c r="AA38" i="8"/>
  <c r="AB38" i="8"/>
  <c r="AC38" i="8"/>
  <c r="AD38" i="8"/>
  <c r="AE38" i="8"/>
  <c r="AF38" i="8"/>
  <c r="AG38" i="8"/>
  <c r="AH38" i="8"/>
  <c r="AI46" i="8" s="1"/>
  <c r="AJ46" i="8" s="1"/>
  <c r="Z39" i="8"/>
  <c r="AA39" i="8"/>
  <c r="AB39" i="8"/>
  <c r="AC39" i="8"/>
  <c r="AD39" i="8"/>
  <c r="AE39" i="8"/>
  <c r="AF39" i="8"/>
  <c r="AG39" i="8"/>
  <c r="AH39" i="8"/>
  <c r="Z40" i="8"/>
  <c r="AA40" i="8"/>
  <c r="AB40" i="8"/>
  <c r="AC40" i="8"/>
  <c r="AD40" i="8"/>
  <c r="AE40" i="8"/>
  <c r="AF40" i="8"/>
  <c r="AG40" i="8"/>
  <c r="AH40" i="8"/>
  <c r="AI37" i="8" s="1"/>
  <c r="AJ37" i="8" s="1"/>
  <c r="Z41" i="8"/>
  <c r="AA41" i="8"/>
  <c r="AB41" i="8"/>
  <c r="AC41" i="8"/>
  <c r="AD41" i="8"/>
  <c r="AE41" i="8"/>
  <c r="AF41" i="8"/>
  <c r="AG41" i="8"/>
  <c r="AH41" i="8"/>
  <c r="Z42" i="8"/>
  <c r="AA42" i="8"/>
  <c r="AB42" i="8"/>
  <c r="AC42" i="8"/>
  <c r="AD42" i="8"/>
  <c r="AE42" i="8"/>
  <c r="AF42" i="8"/>
  <c r="AG42" i="8"/>
  <c r="AH42" i="8"/>
  <c r="AI50" i="8" s="1"/>
  <c r="AJ50" i="8" s="1"/>
  <c r="Z43" i="8"/>
  <c r="AA43" i="8"/>
  <c r="AB43" i="8"/>
  <c r="AC43" i="8"/>
  <c r="AD43" i="8"/>
  <c r="AE43" i="8"/>
  <c r="AF43" i="8"/>
  <c r="AG43" i="8"/>
  <c r="AH43" i="8"/>
  <c r="Z44" i="8"/>
  <c r="AA44" i="8"/>
  <c r="AB44" i="8"/>
  <c r="AC44" i="8"/>
  <c r="AD44" i="8"/>
  <c r="AE44" i="8"/>
  <c r="AF44" i="8"/>
  <c r="AG44" i="8"/>
  <c r="AH44" i="8"/>
  <c r="AI41" i="8" s="1"/>
  <c r="AJ41" i="8" s="1"/>
  <c r="Z45" i="8"/>
  <c r="AA45" i="8"/>
  <c r="AB45" i="8"/>
  <c r="AC45" i="8"/>
  <c r="AD45" i="8"/>
  <c r="AE45" i="8"/>
  <c r="AF45" i="8"/>
  <c r="AG45" i="8"/>
  <c r="AH45" i="8"/>
  <c r="Z46" i="8"/>
  <c r="AA46" i="8"/>
  <c r="AB46" i="8"/>
  <c r="AC46" i="8"/>
  <c r="AD46" i="8"/>
  <c r="AE46" i="8"/>
  <c r="AF46" i="8"/>
  <c r="AG46" i="8"/>
  <c r="AH46" i="8"/>
  <c r="AI52" i="8" s="1"/>
  <c r="AJ52" i="8" s="1"/>
  <c r="Z47" i="8"/>
  <c r="AA47" i="8"/>
  <c r="AB47" i="8"/>
  <c r="AC47" i="8"/>
  <c r="AD47" i="8"/>
  <c r="AE47" i="8"/>
  <c r="AF47" i="8"/>
  <c r="AG47" i="8"/>
  <c r="AH47" i="8"/>
  <c r="Z48" i="8"/>
  <c r="AA48" i="8"/>
  <c r="AB48" i="8"/>
  <c r="AC48" i="8"/>
  <c r="AD48" i="8"/>
  <c r="AE48" i="8"/>
  <c r="AF48" i="8"/>
  <c r="AG48" i="8"/>
  <c r="AH48" i="8"/>
  <c r="AI45" i="8" s="1"/>
  <c r="AJ45" i="8" s="1"/>
  <c r="Z49" i="8"/>
  <c r="AA49" i="8"/>
  <c r="AB49" i="8"/>
  <c r="AC49" i="8"/>
  <c r="AD49" i="8"/>
  <c r="AE49" i="8"/>
  <c r="AF49" i="8"/>
  <c r="AG49" i="8"/>
  <c r="AH49" i="8"/>
  <c r="Z50" i="8"/>
  <c r="AA50" i="8"/>
  <c r="AB50" i="8"/>
  <c r="AC50" i="8"/>
  <c r="AD50" i="8"/>
  <c r="AE50" i="8"/>
  <c r="AF50" i="8"/>
  <c r="AG50" i="8"/>
  <c r="AH50" i="8"/>
  <c r="AI56" i="8" s="1"/>
  <c r="AJ56" i="8" s="1"/>
  <c r="Z51" i="8"/>
  <c r="AA51" i="8"/>
  <c r="AB51" i="8"/>
  <c r="AC51" i="8"/>
  <c r="AD51" i="8"/>
  <c r="AE51" i="8"/>
  <c r="AF51" i="8"/>
  <c r="AG51" i="8"/>
  <c r="AH51" i="8"/>
  <c r="Z52" i="8"/>
  <c r="AA52" i="8"/>
  <c r="AB52" i="8"/>
  <c r="AC52" i="8"/>
  <c r="AD52" i="8"/>
  <c r="AE52" i="8"/>
  <c r="AF52" i="8"/>
  <c r="AG52" i="8"/>
  <c r="AH52" i="8"/>
  <c r="AI49" i="8" s="1"/>
  <c r="AJ49" i="8" s="1"/>
  <c r="Z53" i="8"/>
  <c r="AA53" i="8"/>
  <c r="AB53" i="8"/>
  <c r="AC53" i="8"/>
  <c r="AD53" i="8"/>
  <c r="AE53" i="8"/>
  <c r="AF53" i="8"/>
  <c r="AG53" i="8"/>
  <c r="AH53" i="8"/>
  <c r="Z54" i="8"/>
  <c r="AA54" i="8"/>
  <c r="AB54" i="8"/>
  <c r="AC54" i="8"/>
  <c r="AD54" i="8"/>
  <c r="AE54" i="8"/>
  <c r="AF54" i="8"/>
  <c r="AG54" i="8"/>
  <c r="AH54" i="8"/>
  <c r="AI60" i="8" s="1"/>
  <c r="AJ60" i="8" s="1"/>
  <c r="Z55" i="8"/>
  <c r="AA55" i="8"/>
  <c r="AB55" i="8"/>
  <c r="AC55" i="8"/>
  <c r="AD55" i="8"/>
  <c r="AE55" i="8"/>
  <c r="AF55" i="8"/>
  <c r="AG55" i="8"/>
  <c r="AH55" i="8"/>
  <c r="Z56" i="8"/>
  <c r="AA56" i="8"/>
  <c r="AB56" i="8"/>
  <c r="AC56" i="8"/>
  <c r="AD56" i="8"/>
  <c r="AE56" i="8"/>
  <c r="AF56" i="8"/>
  <c r="AG56" i="8"/>
  <c r="AH56" i="8"/>
  <c r="AI53" i="8" s="1"/>
  <c r="AJ53" i="8" s="1"/>
  <c r="Z57" i="8"/>
  <c r="AA57" i="8"/>
  <c r="AB57" i="8"/>
  <c r="AC57" i="8"/>
  <c r="AD57" i="8"/>
  <c r="AE57" i="8"/>
  <c r="AF57" i="8"/>
  <c r="AG57" i="8"/>
  <c r="AH57" i="8"/>
  <c r="Z58" i="8"/>
  <c r="AA58" i="8"/>
  <c r="AB58" i="8"/>
  <c r="AC58" i="8"/>
  <c r="AD58" i="8"/>
  <c r="AE58" i="8"/>
  <c r="AF58" i="8"/>
  <c r="AG58" i="8"/>
  <c r="AH58" i="8"/>
  <c r="AI64" i="8" s="1"/>
  <c r="AJ64" i="8" s="1"/>
  <c r="Z59" i="8"/>
  <c r="AA59" i="8"/>
  <c r="AB59" i="8"/>
  <c r="AC59" i="8"/>
  <c r="AD59" i="8"/>
  <c r="AE59" i="8"/>
  <c r="AF59" i="8"/>
  <c r="AG59" i="8"/>
  <c r="AH59" i="8"/>
  <c r="Z60" i="8"/>
  <c r="AA60" i="8"/>
  <c r="AB60" i="8"/>
  <c r="AC60" i="8"/>
  <c r="AD60" i="8"/>
  <c r="AE60" i="8"/>
  <c r="AF60" i="8"/>
  <c r="AG60" i="8"/>
  <c r="AH60" i="8"/>
  <c r="AI57" i="8" s="1"/>
  <c r="AJ57" i="8" s="1"/>
  <c r="Z61" i="8"/>
  <c r="AA61" i="8"/>
  <c r="AB61" i="8"/>
  <c r="AC61" i="8"/>
  <c r="AD61" i="8"/>
  <c r="AE61" i="8"/>
  <c r="AF61" i="8"/>
  <c r="AG61" i="8"/>
  <c r="AH61" i="8"/>
  <c r="Z62" i="8"/>
  <c r="AA62" i="8"/>
  <c r="AB62" i="8"/>
  <c r="AC62" i="8"/>
  <c r="AD62" i="8"/>
  <c r="AE62" i="8"/>
  <c r="AF62" i="8"/>
  <c r="AG62" i="8"/>
  <c r="AH62" i="8"/>
  <c r="Z63" i="8"/>
  <c r="AA63" i="8"/>
  <c r="AB63" i="8"/>
  <c r="AC63" i="8"/>
  <c r="AD63" i="8"/>
  <c r="AE63" i="8"/>
  <c r="AF63" i="8"/>
  <c r="AG63" i="8"/>
  <c r="AH63" i="8"/>
  <c r="Z64" i="8"/>
  <c r="AA64" i="8"/>
  <c r="AB64" i="8"/>
  <c r="AC64" i="8"/>
  <c r="AD64" i="8"/>
  <c r="AE64" i="8"/>
  <c r="AF64" i="8"/>
  <c r="AG64" i="8"/>
  <c r="AH64" i="8"/>
  <c r="AI61" i="8" s="1"/>
  <c r="AJ61" i="8" s="1"/>
  <c r="Z65" i="8"/>
  <c r="AA65" i="8"/>
  <c r="AB65" i="8"/>
  <c r="AC65" i="8"/>
  <c r="AD65" i="8"/>
  <c r="AE65" i="8"/>
  <c r="AF65" i="8"/>
  <c r="AG65" i="8"/>
  <c r="AH65" i="8"/>
  <c r="Z66" i="8"/>
  <c r="AA66" i="8"/>
  <c r="AB66" i="8"/>
  <c r="AC66" i="8"/>
  <c r="AD66" i="8"/>
  <c r="AE66" i="8"/>
  <c r="AF66" i="8"/>
  <c r="AG66" i="8"/>
  <c r="AH66" i="8"/>
  <c r="Z67" i="8"/>
  <c r="AA67" i="8"/>
  <c r="AB67" i="8"/>
  <c r="AC67" i="8"/>
  <c r="AD67" i="8"/>
  <c r="AE67" i="8"/>
  <c r="AF67" i="8"/>
  <c r="AG67" i="8"/>
  <c r="AH67" i="8"/>
  <c r="Z68" i="8"/>
  <c r="AA68" i="8"/>
  <c r="AB68" i="8"/>
  <c r="AC68" i="8"/>
  <c r="AD68" i="8"/>
  <c r="AE68" i="8"/>
  <c r="AF68" i="8"/>
  <c r="AG68" i="8"/>
  <c r="AH68" i="8"/>
  <c r="AI65" i="8" s="1"/>
  <c r="AJ65" i="8" s="1"/>
  <c r="Z69" i="8"/>
  <c r="AA69" i="8"/>
  <c r="AB69" i="8"/>
  <c r="AC69" i="8"/>
  <c r="AD69" i="8"/>
  <c r="AE69" i="8"/>
  <c r="AF69" i="8"/>
  <c r="AG69" i="8"/>
  <c r="AH69" i="8"/>
  <c r="Z70" i="8"/>
  <c r="AA70" i="8"/>
  <c r="AB70" i="8"/>
  <c r="AC70" i="8"/>
  <c r="AD70" i="8"/>
  <c r="AE70" i="8"/>
  <c r="AF70" i="8"/>
  <c r="AG70" i="8"/>
  <c r="AH70" i="8"/>
  <c r="Z71" i="8"/>
  <c r="AA71" i="8"/>
  <c r="AB71" i="8"/>
  <c r="AC71" i="8"/>
  <c r="AD71" i="8"/>
  <c r="AE71" i="8"/>
  <c r="AF71" i="8"/>
  <c r="AG71" i="8"/>
  <c r="AH71" i="8"/>
  <c r="Z72" i="8"/>
  <c r="AA72" i="8"/>
  <c r="AB72" i="8"/>
  <c r="AC72" i="8"/>
  <c r="AD72" i="8"/>
  <c r="AE72" i="8"/>
  <c r="AF72" i="8"/>
  <c r="AG72" i="8"/>
  <c r="AH72" i="8"/>
  <c r="AI69" i="8" s="1"/>
  <c r="AJ69" i="8" s="1"/>
  <c r="Z73" i="8"/>
  <c r="AA73" i="8"/>
  <c r="AB73" i="8"/>
  <c r="AC73" i="8"/>
  <c r="AD73" i="8"/>
  <c r="AE73" i="8"/>
  <c r="AF73" i="8"/>
  <c r="AG73" i="8"/>
  <c r="AH73" i="8"/>
  <c r="Z74" i="8"/>
  <c r="AA74" i="8"/>
  <c r="AB74" i="8"/>
  <c r="AC74" i="8"/>
  <c r="AD74" i="8"/>
  <c r="AE74" i="8"/>
  <c r="AF74" i="8"/>
  <c r="AG74" i="8"/>
  <c r="AH74" i="8"/>
  <c r="Z75" i="8"/>
  <c r="AA75" i="8"/>
  <c r="AB75" i="8"/>
  <c r="AC75" i="8"/>
  <c r="AD75" i="8"/>
  <c r="AE75" i="8"/>
  <c r="AF75" i="8"/>
  <c r="AG75" i="8"/>
  <c r="AH75" i="8"/>
  <c r="Z76" i="8"/>
  <c r="AA76" i="8"/>
  <c r="AB76" i="8"/>
  <c r="AC76" i="8"/>
  <c r="AD76" i="8"/>
  <c r="AE76" i="8"/>
  <c r="AF76" i="8"/>
  <c r="AG76" i="8"/>
  <c r="AH76" i="8"/>
  <c r="AI73" i="8" s="1"/>
  <c r="AJ73" i="8" s="1"/>
  <c r="Z77" i="8"/>
  <c r="AA77" i="8"/>
  <c r="AB77" i="8"/>
  <c r="AC77" i="8"/>
  <c r="AD77" i="8"/>
  <c r="AE77" i="8"/>
  <c r="AF77" i="8"/>
  <c r="AG77" i="8"/>
  <c r="AH77" i="8"/>
  <c r="Z78" i="8"/>
  <c r="AA78" i="8"/>
  <c r="AB78" i="8"/>
  <c r="AC78" i="8"/>
  <c r="AD78" i="8"/>
  <c r="AE78" i="8"/>
  <c r="AF78" i="8"/>
  <c r="AG78" i="8"/>
  <c r="AH78" i="8"/>
  <c r="Z79" i="8"/>
  <c r="AA79" i="8"/>
  <c r="AB79" i="8"/>
  <c r="AC79" i="8"/>
  <c r="AD79" i="8"/>
  <c r="AE79" i="8"/>
  <c r="AF79" i="8"/>
  <c r="AG79" i="8"/>
  <c r="AH79" i="8"/>
  <c r="Z80" i="8"/>
  <c r="AA80" i="8"/>
  <c r="AB80" i="8"/>
  <c r="AC80" i="8"/>
  <c r="AD80" i="8"/>
  <c r="AE80" i="8"/>
  <c r="AF80" i="8"/>
  <c r="AG80" i="8"/>
  <c r="AH80" i="8"/>
  <c r="AI77" i="8" s="1"/>
  <c r="AJ77" i="8" s="1"/>
  <c r="Z81" i="8"/>
  <c r="AA81" i="8"/>
  <c r="AB81" i="8"/>
  <c r="AC81" i="8"/>
  <c r="AD81" i="8"/>
  <c r="AE81" i="8"/>
  <c r="AF81" i="8"/>
  <c r="AG81" i="8"/>
  <c r="AH81" i="8"/>
  <c r="Z82" i="8"/>
  <c r="AA82" i="8"/>
  <c r="AB82" i="8"/>
  <c r="AC82" i="8"/>
  <c r="AD82" i="8"/>
  <c r="AE82" i="8"/>
  <c r="AF82" i="8"/>
  <c r="AG82" i="8"/>
  <c r="AH82" i="8"/>
  <c r="Z83" i="8"/>
  <c r="AA83" i="8"/>
  <c r="AB83" i="8"/>
  <c r="AC83" i="8"/>
  <c r="AD83" i="8"/>
  <c r="AE83" i="8"/>
  <c r="AF83" i="8"/>
  <c r="AG83" i="8"/>
  <c r="AH83" i="8"/>
  <c r="Z84" i="8"/>
  <c r="AA84" i="8"/>
  <c r="AB84" i="8"/>
  <c r="AC84" i="8"/>
  <c r="AD84" i="8"/>
  <c r="AE84" i="8"/>
  <c r="AF84" i="8"/>
  <c r="AG84" i="8"/>
  <c r="AH84" i="8"/>
  <c r="AI81" i="8" s="1"/>
  <c r="AJ81" i="8" s="1"/>
  <c r="Z85" i="8"/>
  <c r="AA85" i="8"/>
  <c r="AB85" i="8"/>
  <c r="AC85" i="8"/>
  <c r="AD85" i="8"/>
  <c r="AE85" i="8"/>
  <c r="AF85" i="8"/>
  <c r="AG85" i="8"/>
  <c r="AH85" i="8"/>
  <c r="AI85" i="8"/>
  <c r="AJ85" i="8" s="1"/>
  <c r="L21" i="8"/>
  <c r="M21" i="8" s="1"/>
  <c r="L22" i="8"/>
  <c r="L23" i="8"/>
  <c r="M23" i="8" s="1"/>
  <c r="L24" i="8"/>
  <c r="L25" i="8"/>
  <c r="M25" i="8" s="1"/>
  <c r="L26" i="8"/>
  <c r="L27" i="8"/>
  <c r="M27" i="8" s="1"/>
  <c r="L28" i="8"/>
  <c r="L29" i="8"/>
  <c r="M29" i="8" s="1"/>
  <c r="L30" i="8"/>
  <c r="L31" i="8"/>
  <c r="M31" i="8" s="1"/>
  <c r="L32" i="8"/>
  <c r="L33" i="8"/>
  <c r="M33" i="8" s="1"/>
  <c r="L34" i="8"/>
  <c r="L35" i="8"/>
  <c r="M35" i="8" s="1"/>
  <c r="L36" i="8"/>
  <c r="M36" i="8" s="1"/>
  <c r="L37" i="8"/>
  <c r="M37" i="8" s="1"/>
  <c r="L38" i="8"/>
  <c r="M38" i="8" s="1"/>
  <c r="L39" i="8"/>
  <c r="M39" i="8" s="1"/>
  <c r="L40" i="8"/>
  <c r="M40" i="8" s="1"/>
  <c r="L41" i="8"/>
  <c r="M41" i="8"/>
  <c r="L42" i="8"/>
  <c r="M42" i="8"/>
  <c r="L43" i="8"/>
  <c r="M43" i="8"/>
  <c r="L44" i="8"/>
  <c r="M44" i="8"/>
  <c r="L45" i="8"/>
  <c r="M45" i="8"/>
  <c r="L46" i="8"/>
  <c r="M46" i="8"/>
  <c r="L47" i="8"/>
  <c r="M47" i="8"/>
  <c r="L48" i="8"/>
  <c r="M48" i="8"/>
  <c r="L49" i="8"/>
  <c r="M49" i="8"/>
  <c r="L50" i="8"/>
  <c r="M50" i="8"/>
  <c r="L51" i="8"/>
  <c r="M51" i="8"/>
  <c r="L52" i="8"/>
  <c r="M52" i="8"/>
  <c r="L53" i="8"/>
  <c r="M53" i="8"/>
  <c r="L54" i="8"/>
  <c r="M54" i="8"/>
  <c r="L55" i="8"/>
  <c r="M55" i="8"/>
  <c r="L56" i="8"/>
  <c r="M56" i="8"/>
  <c r="L57" i="8"/>
  <c r="M57" i="8"/>
  <c r="L58" i="8"/>
  <c r="M58" i="8"/>
  <c r="L59" i="8"/>
  <c r="M59" i="8"/>
  <c r="L60" i="8"/>
  <c r="M60" i="8"/>
  <c r="L61" i="8"/>
  <c r="M61" i="8"/>
  <c r="L62" i="8"/>
  <c r="M62" i="8"/>
  <c r="L63" i="8"/>
  <c r="M63" i="8"/>
  <c r="L64" i="8"/>
  <c r="M64" i="8"/>
  <c r="L65" i="8"/>
  <c r="M65" i="8"/>
  <c r="L66" i="8"/>
  <c r="M66" i="8"/>
  <c r="L67" i="8"/>
  <c r="M67" i="8"/>
  <c r="L68" i="8"/>
  <c r="M68" i="8"/>
  <c r="L69" i="8"/>
  <c r="M69" i="8"/>
  <c r="L70" i="8"/>
  <c r="M70" i="8"/>
  <c r="L71" i="8"/>
  <c r="M71" i="8"/>
  <c r="L72" i="8"/>
  <c r="M72" i="8"/>
  <c r="L73" i="8"/>
  <c r="M73" i="8"/>
  <c r="L74" i="8"/>
  <c r="M74" i="8"/>
  <c r="L75" i="8"/>
  <c r="M75" i="8"/>
  <c r="L76" i="8"/>
  <c r="M76" i="8"/>
  <c r="L77" i="8"/>
  <c r="M77" i="8"/>
  <c r="L78" i="8"/>
  <c r="M78" i="8"/>
  <c r="L79" i="8"/>
  <c r="M79" i="8"/>
  <c r="L80" i="8"/>
  <c r="M80" i="8"/>
  <c r="L81" i="8"/>
  <c r="M81" i="8"/>
  <c r="L82" i="8"/>
  <c r="M82" i="8"/>
  <c r="L83" i="8"/>
  <c r="M83" i="8"/>
  <c r="L84" i="8"/>
  <c r="M84" i="8"/>
  <c r="L85" i="8"/>
  <c r="M85" i="8"/>
  <c r="Z20" i="7"/>
  <c r="AA20" i="7"/>
  <c r="AB20" i="7"/>
  <c r="AC20" i="7"/>
  <c r="AD20" i="7"/>
  <c r="AE20" i="7"/>
  <c r="AF20" i="7"/>
  <c r="AG20" i="7"/>
  <c r="AH20" i="7"/>
  <c r="Z21" i="7"/>
  <c r="AA21" i="7"/>
  <c r="AB21" i="7"/>
  <c r="AC21" i="7"/>
  <c r="AD21" i="7"/>
  <c r="AE21" i="7"/>
  <c r="AF21" i="7"/>
  <c r="AG21" i="7"/>
  <c r="AI20" i="7" s="1"/>
  <c r="AJ20" i="7" s="1"/>
  <c r="AH21" i="7"/>
  <c r="Z22" i="7"/>
  <c r="AA22" i="7"/>
  <c r="AB22" i="7"/>
  <c r="AC22" i="7"/>
  <c r="AD22" i="7"/>
  <c r="AE22" i="7"/>
  <c r="AF22" i="7"/>
  <c r="AG22" i="7"/>
  <c r="AH22" i="7"/>
  <c r="Z23" i="7"/>
  <c r="AA23" i="7"/>
  <c r="AB23" i="7"/>
  <c r="AC23" i="7"/>
  <c r="AD23" i="7"/>
  <c r="AE23" i="7"/>
  <c r="AF23" i="7"/>
  <c r="AG23" i="7"/>
  <c r="AI21" i="7" s="1"/>
  <c r="AJ21" i="7" s="1"/>
  <c r="AH23" i="7"/>
  <c r="Z24" i="7"/>
  <c r="AA24" i="7"/>
  <c r="AB24" i="7"/>
  <c r="AC24" i="7"/>
  <c r="AD24" i="7"/>
  <c r="AE24" i="7"/>
  <c r="AF24" i="7"/>
  <c r="AG24" i="7"/>
  <c r="AH24" i="7"/>
  <c r="Z25" i="7"/>
  <c r="AA25" i="7"/>
  <c r="AB25" i="7"/>
  <c r="AC25" i="7"/>
  <c r="AD25" i="7"/>
  <c r="AE25" i="7"/>
  <c r="AF25" i="7"/>
  <c r="AG25" i="7"/>
  <c r="AH25" i="7"/>
  <c r="Z26" i="7"/>
  <c r="AA26" i="7"/>
  <c r="AB26" i="7"/>
  <c r="AC26" i="7"/>
  <c r="AD26" i="7"/>
  <c r="AE26" i="7"/>
  <c r="AF26" i="7"/>
  <c r="AG26" i="7"/>
  <c r="AH26" i="7"/>
  <c r="Z27" i="7"/>
  <c r="AA27" i="7"/>
  <c r="AB27" i="7"/>
  <c r="AC27" i="7"/>
  <c r="AD27" i="7"/>
  <c r="AE27" i="7"/>
  <c r="AF27" i="7"/>
  <c r="AG27" i="7"/>
  <c r="AI25" i="7" s="1"/>
  <c r="AJ25" i="7" s="1"/>
  <c r="AH27" i="7"/>
  <c r="Z28" i="7"/>
  <c r="AA28" i="7"/>
  <c r="AB28" i="7"/>
  <c r="AC28" i="7"/>
  <c r="AD28" i="7"/>
  <c r="AE28" i="7"/>
  <c r="AF28" i="7"/>
  <c r="AG28" i="7"/>
  <c r="AH28" i="7"/>
  <c r="Z29" i="7"/>
  <c r="AA29" i="7"/>
  <c r="AB29" i="7"/>
  <c r="AC29" i="7"/>
  <c r="AD29" i="7"/>
  <c r="AE29" i="7"/>
  <c r="AF29" i="7"/>
  <c r="AG29" i="7"/>
  <c r="AH29" i="7"/>
  <c r="Z30" i="7"/>
  <c r="AA30" i="7"/>
  <c r="AB30" i="7"/>
  <c r="AC30" i="7"/>
  <c r="AD30" i="7"/>
  <c r="AE30" i="7"/>
  <c r="AF30" i="7"/>
  <c r="AG30" i="7"/>
  <c r="AH30" i="7"/>
  <c r="Z31" i="7"/>
  <c r="AA31" i="7"/>
  <c r="AB31" i="7"/>
  <c r="AC31" i="7"/>
  <c r="AD31" i="7"/>
  <c r="AE31" i="7"/>
  <c r="AF31" i="7"/>
  <c r="AG31" i="7"/>
  <c r="AI29" i="7" s="1"/>
  <c r="AJ29" i="7" s="1"/>
  <c r="AH31" i="7"/>
  <c r="Z32" i="7"/>
  <c r="AA32" i="7"/>
  <c r="AB32" i="7"/>
  <c r="AC32" i="7"/>
  <c r="AD32" i="7"/>
  <c r="AE32" i="7"/>
  <c r="AF32" i="7"/>
  <c r="AG32" i="7"/>
  <c r="AH32" i="7"/>
  <c r="Z33" i="7"/>
  <c r="AA33" i="7"/>
  <c r="AB33" i="7"/>
  <c r="AC33" i="7"/>
  <c r="AD33" i="7"/>
  <c r="AE33" i="7"/>
  <c r="AF33" i="7"/>
  <c r="AG33" i="7"/>
  <c r="AH33" i="7"/>
  <c r="Z34" i="7"/>
  <c r="AA34" i="7"/>
  <c r="AB34" i="7"/>
  <c r="AC34" i="7"/>
  <c r="AD34" i="7"/>
  <c r="AE34" i="7"/>
  <c r="AF34" i="7"/>
  <c r="AG34" i="7"/>
  <c r="AH34" i="7"/>
  <c r="Z35" i="7"/>
  <c r="AA35" i="7"/>
  <c r="AB35" i="7"/>
  <c r="AC35" i="7"/>
  <c r="AD35" i="7"/>
  <c r="AE35" i="7"/>
  <c r="AF35" i="7"/>
  <c r="AG35" i="7"/>
  <c r="AI33" i="7" s="1"/>
  <c r="AJ33" i="7" s="1"/>
  <c r="AH35" i="7"/>
  <c r="Z36" i="7"/>
  <c r="AA36" i="7"/>
  <c r="AB36" i="7"/>
  <c r="AC36" i="7"/>
  <c r="AD36" i="7"/>
  <c r="AE36" i="7"/>
  <c r="AF36" i="7"/>
  <c r="AG36" i="7"/>
  <c r="AH36" i="7"/>
  <c r="Z37" i="7"/>
  <c r="AA37" i="7"/>
  <c r="AB37" i="7"/>
  <c r="AC37" i="7"/>
  <c r="AD37" i="7"/>
  <c r="AE37" i="7"/>
  <c r="AF37" i="7"/>
  <c r="AG37" i="7"/>
  <c r="AH37" i="7"/>
  <c r="Z38" i="7"/>
  <c r="AA38" i="7"/>
  <c r="AB38" i="7"/>
  <c r="AC38" i="7"/>
  <c r="AD38" i="7"/>
  <c r="AE38" i="7"/>
  <c r="AF38" i="7"/>
  <c r="AG38" i="7"/>
  <c r="AH38" i="7"/>
  <c r="Z39" i="7"/>
  <c r="AA39" i="7"/>
  <c r="AB39" i="7"/>
  <c r="AC39" i="7"/>
  <c r="AD39" i="7"/>
  <c r="AE39" i="7"/>
  <c r="AF39" i="7"/>
  <c r="AG39" i="7"/>
  <c r="AI37" i="7" s="1"/>
  <c r="AJ37" i="7" s="1"/>
  <c r="AH39" i="7"/>
  <c r="Z40" i="7"/>
  <c r="AA40" i="7"/>
  <c r="AB40" i="7"/>
  <c r="AC40" i="7"/>
  <c r="AD40" i="7"/>
  <c r="AE40" i="7"/>
  <c r="AF40" i="7"/>
  <c r="AG40" i="7"/>
  <c r="AH40" i="7"/>
  <c r="Z41" i="7"/>
  <c r="AA41" i="7"/>
  <c r="AB41" i="7"/>
  <c r="AC41" i="7"/>
  <c r="AD41" i="7"/>
  <c r="AE41" i="7"/>
  <c r="AF41" i="7"/>
  <c r="AG41" i="7"/>
  <c r="AH41" i="7"/>
  <c r="Z42" i="7"/>
  <c r="AA42" i="7"/>
  <c r="AB42" i="7"/>
  <c r="AC42" i="7"/>
  <c r="AD42" i="7"/>
  <c r="AE42" i="7"/>
  <c r="AF42" i="7"/>
  <c r="AG42" i="7"/>
  <c r="AH42" i="7"/>
  <c r="Z43" i="7"/>
  <c r="AA43" i="7"/>
  <c r="AB43" i="7"/>
  <c r="AC43" i="7"/>
  <c r="AD43" i="7"/>
  <c r="AE43" i="7"/>
  <c r="AF43" i="7"/>
  <c r="AG43" i="7"/>
  <c r="AI41" i="7" s="1"/>
  <c r="AJ41" i="7" s="1"/>
  <c r="AH43" i="7"/>
  <c r="Z44" i="7"/>
  <c r="AA44" i="7"/>
  <c r="AB44" i="7"/>
  <c r="AC44" i="7"/>
  <c r="AD44" i="7"/>
  <c r="AE44" i="7"/>
  <c r="AF44" i="7"/>
  <c r="AG44" i="7"/>
  <c r="AH44" i="7"/>
  <c r="Z45" i="7"/>
  <c r="AA45" i="7"/>
  <c r="AB45" i="7"/>
  <c r="AC45" i="7"/>
  <c r="AD45" i="7"/>
  <c r="AE45" i="7"/>
  <c r="AF45" i="7"/>
  <c r="AG45" i="7"/>
  <c r="AI43" i="7" s="1"/>
  <c r="AJ43" i="7" s="1"/>
  <c r="AH45" i="7"/>
  <c r="Z46" i="7"/>
  <c r="AA46" i="7"/>
  <c r="AB46" i="7"/>
  <c r="AC46" i="7"/>
  <c r="AD46" i="7"/>
  <c r="AE46" i="7"/>
  <c r="AF46" i="7"/>
  <c r="AG46" i="7"/>
  <c r="AH46" i="7"/>
  <c r="Z47" i="7"/>
  <c r="AA47" i="7"/>
  <c r="AB47" i="7"/>
  <c r="AC47" i="7"/>
  <c r="AD47" i="7"/>
  <c r="AE47" i="7"/>
  <c r="AF47" i="7"/>
  <c r="AG47" i="7"/>
  <c r="AI45" i="7" s="1"/>
  <c r="AJ45" i="7" s="1"/>
  <c r="AH47" i="7"/>
  <c r="Z48" i="7"/>
  <c r="AA48" i="7"/>
  <c r="AB48" i="7"/>
  <c r="AC48" i="7"/>
  <c r="AD48" i="7"/>
  <c r="AE48" i="7"/>
  <c r="AF48" i="7"/>
  <c r="AG48" i="7"/>
  <c r="AH48" i="7"/>
  <c r="Z49" i="7"/>
  <c r="AA49" i="7"/>
  <c r="AB49" i="7"/>
  <c r="AC49" i="7"/>
  <c r="AD49" i="7"/>
  <c r="AE49" i="7"/>
  <c r="AF49" i="7"/>
  <c r="AG49" i="7"/>
  <c r="AI47" i="7" s="1"/>
  <c r="AJ47" i="7" s="1"/>
  <c r="AH49" i="7"/>
  <c r="Z50" i="7"/>
  <c r="AA50" i="7"/>
  <c r="AB50" i="7"/>
  <c r="AC50" i="7"/>
  <c r="AD50" i="7"/>
  <c r="AE50" i="7"/>
  <c r="AF50" i="7"/>
  <c r="AG50" i="7"/>
  <c r="AH50" i="7"/>
  <c r="Z51" i="7"/>
  <c r="AA51" i="7"/>
  <c r="AB51" i="7"/>
  <c r="AC51" i="7"/>
  <c r="AD51" i="7"/>
  <c r="AE51" i="7"/>
  <c r="AF51" i="7"/>
  <c r="AG51" i="7"/>
  <c r="AI49" i="7" s="1"/>
  <c r="AJ49" i="7" s="1"/>
  <c r="AH51" i="7"/>
  <c r="Z52" i="7"/>
  <c r="AA52" i="7"/>
  <c r="AB52" i="7"/>
  <c r="AC52" i="7"/>
  <c r="AD52" i="7"/>
  <c r="AE52" i="7"/>
  <c r="AF52" i="7"/>
  <c r="AG52" i="7"/>
  <c r="AH52" i="7"/>
  <c r="Z53" i="7"/>
  <c r="AA53" i="7"/>
  <c r="AB53" i="7"/>
  <c r="AC53" i="7"/>
  <c r="AD53" i="7"/>
  <c r="AE53" i="7"/>
  <c r="AF53" i="7"/>
  <c r="AG53" i="7"/>
  <c r="AI51" i="7" s="1"/>
  <c r="AJ51" i="7" s="1"/>
  <c r="AH53" i="7"/>
  <c r="Z54" i="7"/>
  <c r="AA54" i="7"/>
  <c r="AB54" i="7"/>
  <c r="AC54" i="7"/>
  <c r="AD54" i="7"/>
  <c r="AE54" i="7"/>
  <c r="AF54" i="7"/>
  <c r="AG54" i="7"/>
  <c r="AH54" i="7"/>
  <c r="Z55" i="7"/>
  <c r="AA55" i="7"/>
  <c r="AB55" i="7"/>
  <c r="AC55" i="7"/>
  <c r="AD55" i="7"/>
  <c r="AE55" i="7"/>
  <c r="AF55" i="7"/>
  <c r="AG55" i="7"/>
  <c r="AI53" i="7" s="1"/>
  <c r="AJ53" i="7" s="1"/>
  <c r="AH55" i="7"/>
  <c r="Z56" i="7"/>
  <c r="AA56" i="7"/>
  <c r="AB56" i="7"/>
  <c r="AC56" i="7"/>
  <c r="AD56" i="7"/>
  <c r="AE56" i="7"/>
  <c r="AF56" i="7"/>
  <c r="AG56" i="7"/>
  <c r="AH56" i="7"/>
  <c r="Z57" i="7"/>
  <c r="AA57" i="7"/>
  <c r="AB57" i="7"/>
  <c r="AC57" i="7"/>
  <c r="AD57" i="7"/>
  <c r="AE57" i="7"/>
  <c r="AF57" i="7"/>
  <c r="AG57" i="7"/>
  <c r="AI55" i="7" s="1"/>
  <c r="AJ55" i="7" s="1"/>
  <c r="AH57" i="7"/>
  <c r="Z58" i="7"/>
  <c r="AA58" i="7"/>
  <c r="AB58" i="7"/>
  <c r="AC58" i="7"/>
  <c r="AD58" i="7"/>
  <c r="AE58" i="7"/>
  <c r="AF58" i="7"/>
  <c r="AG58" i="7"/>
  <c r="AH58" i="7"/>
  <c r="Z59" i="7"/>
  <c r="AA59" i="7"/>
  <c r="AB59" i="7"/>
  <c r="AC59" i="7"/>
  <c r="AD59" i="7"/>
  <c r="AE59" i="7"/>
  <c r="AF59" i="7"/>
  <c r="AG59" i="7"/>
  <c r="AI57" i="7" s="1"/>
  <c r="AJ57" i="7" s="1"/>
  <c r="AH59" i="7"/>
  <c r="Z60" i="7"/>
  <c r="AA60" i="7"/>
  <c r="AB60" i="7"/>
  <c r="AC60" i="7"/>
  <c r="AD60" i="7"/>
  <c r="AE60" i="7"/>
  <c r="AF60" i="7"/>
  <c r="AG60" i="7"/>
  <c r="AH60" i="7"/>
  <c r="Z61" i="7"/>
  <c r="AA61" i="7"/>
  <c r="AB61" i="7"/>
  <c r="AC61" i="7"/>
  <c r="AD61" i="7"/>
  <c r="AE61" i="7"/>
  <c r="AF61" i="7"/>
  <c r="AG61" i="7"/>
  <c r="AI59" i="7" s="1"/>
  <c r="AJ59" i="7" s="1"/>
  <c r="AH61" i="7"/>
  <c r="Z62" i="7"/>
  <c r="AA62" i="7"/>
  <c r="AB62" i="7"/>
  <c r="AC62" i="7"/>
  <c r="AD62" i="7"/>
  <c r="AE62" i="7"/>
  <c r="AF62" i="7"/>
  <c r="AG62" i="7"/>
  <c r="AH62" i="7"/>
  <c r="Z63" i="7"/>
  <c r="AA63" i="7"/>
  <c r="AB63" i="7"/>
  <c r="AC63" i="7"/>
  <c r="AD63" i="7"/>
  <c r="AE63" i="7"/>
  <c r="AF63" i="7"/>
  <c r="AG63" i="7"/>
  <c r="AI61" i="7" s="1"/>
  <c r="AJ61" i="7" s="1"/>
  <c r="AH63" i="7"/>
  <c r="AI63" i="7"/>
  <c r="AJ63" i="7" s="1"/>
  <c r="L21" i="7"/>
  <c r="M21" i="7" s="1"/>
  <c r="L22" i="7"/>
  <c r="L23" i="7"/>
  <c r="M23" i="7" s="1"/>
  <c r="L24" i="7"/>
  <c r="L25" i="7"/>
  <c r="M25" i="7" s="1"/>
  <c r="L26" i="7"/>
  <c r="L27" i="7"/>
  <c r="M27" i="7" s="1"/>
  <c r="L28" i="7"/>
  <c r="L29" i="7"/>
  <c r="M29" i="7" s="1"/>
  <c r="L30" i="7"/>
  <c r="L31" i="7"/>
  <c r="M31" i="7" s="1"/>
  <c r="L32" i="7"/>
  <c r="L33" i="7"/>
  <c r="M33" i="7" s="1"/>
  <c r="L34" i="7"/>
  <c r="L35" i="7"/>
  <c r="M35" i="7" s="1"/>
  <c r="L36" i="7"/>
  <c r="L37" i="7"/>
  <c r="M37" i="7" s="1"/>
  <c r="L38" i="7"/>
  <c r="M38" i="7" s="1"/>
  <c r="L39" i="7"/>
  <c r="M39" i="7" s="1"/>
  <c r="L40" i="7"/>
  <c r="M40" i="7" s="1"/>
  <c r="L41" i="7"/>
  <c r="M41" i="7" s="1"/>
  <c r="L42" i="7"/>
  <c r="M42" i="7" s="1"/>
  <c r="L43" i="7"/>
  <c r="M43" i="7" s="1"/>
  <c r="L44" i="7"/>
  <c r="M44" i="7" s="1"/>
  <c r="L45" i="7"/>
  <c r="M45" i="7" s="1"/>
  <c r="L46" i="7"/>
  <c r="M46" i="7" s="1"/>
  <c r="L47" i="7"/>
  <c r="M47" i="7" s="1"/>
  <c r="L48" i="7"/>
  <c r="M48" i="7" s="1"/>
  <c r="L49" i="7"/>
  <c r="M49" i="7" s="1"/>
  <c r="L50" i="7"/>
  <c r="M50" i="7" s="1"/>
  <c r="L51" i="7"/>
  <c r="M51" i="7" s="1"/>
  <c r="L52" i="7"/>
  <c r="M52" i="7" s="1"/>
  <c r="L53" i="7"/>
  <c r="M53" i="7" s="1"/>
  <c r="L54" i="7"/>
  <c r="M54" i="7" s="1"/>
  <c r="L55" i="7"/>
  <c r="M55" i="7" s="1"/>
  <c r="L56" i="7"/>
  <c r="M56" i="7" s="1"/>
  <c r="L57" i="7"/>
  <c r="M57" i="7" s="1"/>
  <c r="L58" i="7"/>
  <c r="M58" i="7" s="1"/>
  <c r="L59" i="7"/>
  <c r="M59" i="7" s="1"/>
  <c r="L60" i="7"/>
  <c r="M60" i="7" s="1"/>
  <c r="L61" i="7"/>
  <c r="M61" i="7" s="1"/>
  <c r="L62" i="7"/>
  <c r="M62" i="7" s="1"/>
  <c r="L63" i="7"/>
  <c r="M63" i="7" s="1"/>
  <c r="Z20" i="6"/>
  <c r="AA20" i="6"/>
  <c r="AB20" i="6"/>
  <c r="AC20" i="6"/>
  <c r="AD20" i="6"/>
  <c r="AE20" i="6"/>
  <c r="AF20" i="6"/>
  <c r="AI20" i="6" s="1"/>
  <c r="AJ20" i="6" s="1"/>
  <c r="AG20" i="6"/>
  <c r="AH20" i="6"/>
  <c r="Z21" i="6"/>
  <c r="AA21" i="6"/>
  <c r="AB21" i="6"/>
  <c r="AC21" i="6"/>
  <c r="AD21" i="6"/>
  <c r="AE21" i="6"/>
  <c r="AF21" i="6"/>
  <c r="AG21" i="6"/>
  <c r="AH21" i="6"/>
  <c r="Z22" i="6"/>
  <c r="AA22" i="6"/>
  <c r="AB22" i="6"/>
  <c r="AC22" i="6"/>
  <c r="AD22" i="6"/>
  <c r="AE22" i="6"/>
  <c r="AF22" i="6"/>
  <c r="AI21" i="6" s="1"/>
  <c r="AJ21" i="6" s="1"/>
  <c r="AG22" i="6"/>
  <c r="AH22" i="6"/>
  <c r="Z23" i="6"/>
  <c r="AA23" i="6"/>
  <c r="AB23" i="6"/>
  <c r="AC23" i="6"/>
  <c r="AD23" i="6"/>
  <c r="AE23" i="6"/>
  <c r="AF23" i="6"/>
  <c r="AG23" i="6"/>
  <c r="AH23" i="6"/>
  <c r="Z24" i="6"/>
  <c r="AA24" i="6"/>
  <c r="AB24" i="6"/>
  <c r="AC24" i="6"/>
  <c r="AD24" i="6"/>
  <c r="AE24" i="6"/>
  <c r="AF24" i="6"/>
  <c r="AI32" i="6" s="1"/>
  <c r="AJ32" i="6" s="1"/>
  <c r="AG24" i="6"/>
  <c r="AH24" i="6"/>
  <c r="Z25" i="6"/>
  <c r="AA25" i="6"/>
  <c r="AB25" i="6"/>
  <c r="AC25" i="6"/>
  <c r="AD25" i="6"/>
  <c r="AE25" i="6"/>
  <c r="AF25" i="6"/>
  <c r="AG25" i="6"/>
  <c r="AH25" i="6"/>
  <c r="Z26" i="6"/>
  <c r="AA26" i="6"/>
  <c r="AB26" i="6"/>
  <c r="AC26" i="6"/>
  <c r="AD26" i="6"/>
  <c r="AE26" i="6"/>
  <c r="AF26" i="6"/>
  <c r="AI25" i="6" s="1"/>
  <c r="AJ25" i="6" s="1"/>
  <c r="AG26" i="6"/>
  <c r="AH26" i="6"/>
  <c r="Z27" i="6"/>
  <c r="AA27" i="6"/>
  <c r="AB27" i="6"/>
  <c r="AC27" i="6"/>
  <c r="AD27" i="6"/>
  <c r="AE27" i="6"/>
  <c r="AF27" i="6"/>
  <c r="AG27" i="6"/>
  <c r="AH27" i="6"/>
  <c r="Z28" i="6"/>
  <c r="AA28" i="6"/>
  <c r="AB28" i="6"/>
  <c r="AC28" i="6"/>
  <c r="AD28" i="6"/>
  <c r="AE28" i="6"/>
  <c r="AF28" i="6"/>
  <c r="AI27" i="6" s="1"/>
  <c r="AJ27" i="6" s="1"/>
  <c r="AG28" i="6"/>
  <c r="AH28" i="6"/>
  <c r="Z29" i="6"/>
  <c r="AA29" i="6"/>
  <c r="AB29" i="6"/>
  <c r="AC29" i="6"/>
  <c r="AD29" i="6"/>
  <c r="AE29" i="6"/>
  <c r="AF29" i="6"/>
  <c r="AG29" i="6"/>
  <c r="AH29" i="6"/>
  <c r="Z30" i="6"/>
  <c r="AA30" i="6"/>
  <c r="AB30" i="6"/>
  <c r="AC30" i="6"/>
  <c r="AD30" i="6"/>
  <c r="AE30" i="6"/>
  <c r="AF30" i="6"/>
  <c r="AI29" i="6" s="1"/>
  <c r="AJ29" i="6" s="1"/>
  <c r="AG30" i="6"/>
  <c r="AH30" i="6"/>
  <c r="Z31" i="6"/>
  <c r="AA31" i="6"/>
  <c r="AB31" i="6"/>
  <c r="AC31" i="6"/>
  <c r="AD31" i="6"/>
  <c r="AE31" i="6"/>
  <c r="AF31" i="6"/>
  <c r="AG31" i="6"/>
  <c r="AH31" i="6"/>
  <c r="Z32" i="6"/>
  <c r="AA32" i="6"/>
  <c r="AB32" i="6"/>
  <c r="AC32" i="6"/>
  <c r="AD32" i="6"/>
  <c r="AE32" i="6"/>
  <c r="AF32" i="6"/>
  <c r="AI31" i="6" s="1"/>
  <c r="AJ31" i="6" s="1"/>
  <c r="AG32" i="6"/>
  <c r="AH32" i="6"/>
  <c r="Z33" i="6"/>
  <c r="AA33" i="6"/>
  <c r="AB33" i="6"/>
  <c r="AC33" i="6"/>
  <c r="AD33" i="6"/>
  <c r="AE33" i="6"/>
  <c r="AF33" i="6"/>
  <c r="AG33" i="6"/>
  <c r="AH33" i="6"/>
  <c r="Z34" i="6"/>
  <c r="AA34" i="6"/>
  <c r="AB34" i="6"/>
  <c r="AC34" i="6"/>
  <c r="AD34" i="6"/>
  <c r="AE34" i="6"/>
  <c r="AF34" i="6"/>
  <c r="AI33" i="6" s="1"/>
  <c r="AJ33" i="6" s="1"/>
  <c r="AG34" i="6"/>
  <c r="AH34" i="6"/>
  <c r="Z35" i="6"/>
  <c r="AA35" i="6"/>
  <c r="AB35" i="6"/>
  <c r="AC35" i="6"/>
  <c r="AD35" i="6"/>
  <c r="AE35" i="6"/>
  <c r="AF35" i="6"/>
  <c r="AG35" i="6"/>
  <c r="AH35" i="6"/>
  <c r="Z36" i="6"/>
  <c r="AA36" i="6"/>
  <c r="AB36" i="6"/>
  <c r="AC36" i="6"/>
  <c r="AD36" i="6"/>
  <c r="AE36" i="6"/>
  <c r="AF36" i="6"/>
  <c r="AI48" i="6" s="1"/>
  <c r="AJ48" i="6" s="1"/>
  <c r="AG36" i="6"/>
  <c r="AH36" i="6"/>
  <c r="Z37" i="6"/>
  <c r="AA37" i="6"/>
  <c r="AB37" i="6"/>
  <c r="AC37" i="6"/>
  <c r="AD37" i="6"/>
  <c r="AE37" i="6"/>
  <c r="AF37" i="6"/>
  <c r="AG37" i="6"/>
  <c r="AH37" i="6"/>
  <c r="Z38" i="6"/>
  <c r="AA38" i="6"/>
  <c r="AB38" i="6"/>
  <c r="AC38" i="6"/>
  <c r="AD38" i="6"/>
  <c r="AE38" i="6"/>
  <c r="AF38" i="6"/>
  <c r="AI37" i="6" s="1"/>
  <c r="AJ37" i="6" s="1"/>
  <c r="AG38" i="6"/>
  <c r="AH38" i="6"/>
  <c r="Z39" i="6"/>
  <c r="AA39" i="6"/>
  <c r="AB39" i="6"/>
  <c r="AC39" i="6"/>
  <c r="AD39" i="6"/>
  <c r="AE39" i="6"/>
  <c r="AF39" i="6"/>
  <c r="AG39" i="6"/>
  <c r="AH39" i="6"/>
  <c r="Z40" i="6"/>
  <c r="AA40" i="6"/>
  <c r="AB40" i="6"/>
  <c r="AC40" i="6"/>
  <c r="AD40" i="6"/>
  <c r="AE40" i="6"/>
  <c r="AF40" i="6"/>
  <c r="AI39" i="6" s="1"/>
  <c r="AJ39" i="6" s="1"/>
  <c r="AG40" i="6"/>
  <c r="AH40" i="6"/>
  <c r="Z41" i="6"/>
  <c r="AA41" i="6"/>
  <c r="AB41" i="6"/>
  <c r="AC41" i="6"/>
  <c r="AD41" i="6"/>
  <c r="AE41" i="6"/>
  <c r="AF41" i="6"/>
  <c r="AG41" i="6"/>
  <c r="AH41" i="6"/>
  <c r="Z42" i="6"/>
  <c r="AA42" i="6"/>
  <c r="AB42" i="6"/>
  <c r="AC42" i="6"/>
  <c r="AD42" i="6"/>
  <c r="AE42" i="6"/>
  <c r="AF42" i="6"/>
  <c r="AI41" i="6" s="1"/>
  <c r="AJ41" i="6" s="1"/>
  <c r="AG42" i="6"/>
  <c r="AH42" i="6"/>
  <c r="Z43" i="6"/>
  <c r="AA43" i="6"/>
  <c r="AB43" i="6"/>
  <c r="AC43" i="6"/>
  <c r="AD43" i="6"/>
  <c r="AE43" i="6"/>
  <c r="AF43" i="6"/>
  <c r="AG43" i="6"/>
  <c r="AH43" i="6"/>
  <c r="Z44" i="6"/>
  <c r="AA44" i="6"/>
  <c r="AB44" i="6"/>
  <c r="AC44" i="6"/>
  <c r="AD44" i="6"/>
  <c r="AE44" i="6"/>
  <c r="AF44" i="6"/>
  <c r="AI43" i="6" s="1"/>
  <c r="AJ43" i="6" s="1"/>
  <c r="AG44" i="6"/>
  <c r="AH44" i="6"/>
  <c r="Z45" i="6"/>
  <c r="AA45" i="6"/>
  <c r="AB45" i="6"/>
  <c r="AC45" i="6"/>
  <c r="AD45" i="6"/>
  <c r="AE45" i="6"/>
  <c r="AF45" i="6"/>
  <c r="AG45" i="6"/>
  <c r="AH45" i="6"/>
  <c r="Z46" i="6"/>
  <c r="AA46" i="6"/>
  <c r="AB46" i="6"/>
  <c r="AC46" i="6"/>
  <c r="AD46" i="6"/>
  <c r="AE46" i="6"/>
  <c r="AF46" i="6"/>
  <c r="AI45" i="6" s="1"/>
  <c r="AJ45" i="6" s="1"/>
  <c r="AG46" i="6"/>
  <c r="AH46" i="6"/>
  <c r="Z47" i="6"/>
  <c r="AA47" i="6"/>
  <c r="AB47" i="6"/>
  <c r="AC47" i="6"/>
  <c r="AD47" i="6"/>
  <c r="AE47" i="6"/>
  <c r="AF47" i="6"/>
  <c r="AG47" i="6"/>
  <c r="AH47" i="6"/>
  <c r="Z48" i="6"/>
  <c r="AA48" i="6"/>
  <c r="AB48" i="6"/>
  <c r="AC48" i="6"/>
  <c r="AD48" i="6"/>
  <c r="AE48" i="6"/>
  <c r="AF48" i="6"/>
  <c r="AI64" i="6" s="1"/>
  <c r="AJ64" i="6" s="1"/>
  <c r="AG48" i="6"/>
  <c r="AH48" i="6"/>
  <c r="Z49" i="6"/>
  <c r="AA49" i="6"/>
  <c r="AB49" i="6"/>
  <c r="AC49" i="6"/>
  <c r="AD49" i="6"/>
  <c r="AE49" i="6"/>
  <c r="AF49" i="6"/>
  <c r="AG49" i="6"/>
  <c r="AH49" i="6"/>
  <c r="Z50" i="6"/>
  <c r="AA50" i="6"/>
  <c r="AB50" i="6"/>
  <c r="AC50" i="6"/>
  <c r="AD50" i="6"/>
  <c r="AE50" i="6"/>
  <c r="AF50" i="6"/>
  <c r="AI49" i="6" s="1"/>
  <c r="AJ49" i="6" s="1"/>
  <c r="AG50" i="6"/>
  <c r="AH50" i="6"/>
  <c r="Z51" i="6"/>
  <c r="AA51" i="6"/>
  <c r="AB51" i="6"/>
  <c r="AC51" i="6"/>
  <c r="AD51" i="6"/>
  <c r="AE51" i="6"/>
  <c r="AF51" i="6"/>
  <c r="AG51" i="6"/>
  <c r="AH51" i="6"/>
  <c r="Z52" i="6"/>
  <c r="AA52" i="6"/>
  <c r="AB52" i="6"/>
  <c r="AC52" i="6"/>
  <c r="AD52" i="6"/>
  <c r="AE52" i="6"/>
  <c r="AF52" i="6"/>
  <c r="AI51" i="6" s="1"/>
  <c r="AJ51" i="6" s="1"/>
  <c r="AG52" i="6"/>
  <c r="AH52" i="6"/>
  <c r="Z53" i="6"/>
  <c r="AA53" i="6"/>
  <c r="AB53" i="6"/>
  <c r="AC53" i="6"/>
  <c r="AD53" i="6"/>
  <c r="AE53" i="6"/>
  <c r="AF53" i="6"/>
  <c r="AG53" i="6"/>
  <c r="AH53" i="6"/>
  <c r="Z54" i="6"/>
  <c r="AA54" i="6"/>
  <c r="AB54" i="6"/>
  <c r="AC54" i="6"/>
  <c r="AD54" i="6"/>
  <c r="AE54" i="6"/>
  <c r="AF54" i="6"/>
  <c r="AI53" i="6" s="1"/>
  <c r="AJ53" i="6" s="1"/>
  <c r="AG54" i="6"/>
  <c r="AH54" i="6"/>
  <c r="Z55" i="6"/>
  <c r="AA55" i="6"/>
  <c r="AB55" i="6"/>
  <c r="AC55" i="6"/>
  <c r="AD55" i="6"/>
  <c r="AE55" i="6"/>
  <c r="AF55" i="6"/>
  <c r="AG55" i="6"/>
  <c r="AH55" i="6"/>
  <c r="Z56" i="6"/>
  <c r="AA56" i="6"/>
  <c r="AB56" i="6"/>
  <c r="AC56" i="6"/>
  <c r="AD56" i="6"/>
  <c r="AE56" i="6"/>
  <c r="AF56" i="6"/>
  <c r="AI55" i="6" s="1"/>
  <c r="AJ55" i="6" s="1"/>
  <c r="AG56" i="6"/>
  <c r="AH56" i="6"/>
  <c r="Z57" i="6"/>
  <c r="AA57" i="6"/>
  <c r="AB57" i="6"/>
  <c r="AC57" i="6"/>
  <c r="AD57" i="6"/>
  <c r="AE57" i="6"/>
  <c r="AF57" i="6"/>
  <c r="AG57" i="6"/>
  <c r="AH57" i="6"/>
  <c r="Z58" i="6"/>
  <c r="AA58" i="6"/>
  <c r="AB58" i="6"/>
  <c r="AC58" i="6"/>
  <c r="AD58" i="6"/>
  <c r="AE58" i="6"/>
  <c r="AF58" i="6"/>
  <c r="AI57" i="6" s="1"/>
  <c r="AJ57" i="6" s="1"/>
  <c r="AG58" i="6"/>
  <c r="AH58" i="6"/>
  <c r="Z59" i="6"/>
  <c r="AA59" i="6"/>
  <c r="AB59" i="6"/>
  <c r="AC59" i="6"/>
  <c r="AD59" i="6"/>
  <c r="AE59" i="6"/>
  <c r="AF59" i="6"/>
  <c r="AG59" i="6"/>
  <c r="AH59" i="6"/>
  <c r="Z60" i="6"/>
  <c r="AA60" i="6"/>
  <c r="AB60" i="6"/>
  <c r="AC60" i="6"/>
  <c r="AD60" i="6"/>
  <c r="AE60" i="6"/>
  <c r="AF60" i="6"/>
  <c r="AI80" i="6" s="1"/>
  <c r="AJ80" i="6" s="1"/>
  <c r="AG60" i="6"/>
  <c r="AH60" i="6"/>
  <c r="Z61" i="6"/>
  <c r="AA61" i="6"/>
  <c r="AB61" i="6"/>
  <c r="AC61" i="6"/>
  <c r="AD61" i="6"/>
  <c r="AE61" i="6"/>
  <c r="AF61" i="6"/>
  <c r="AG61" i="6"/>
  <c r="AH61" i="6"/>
  <c r="Z62" i="6"/>
  <c r="AA62" i="6"/>
  <c r="AB62" i="6"/>
  <c r="AC62" i="6"/>
  <c r="AD62" i="6"/>
  <c r="AE62" i="6"/>
  <c r="AF62" i="6"/>
  <c r="AG62" i="6"/>
  <c r="AH62" i="6"/>
  <c r="Z63" i="6"/>
  <c r="AA63" i="6"/>
  <c r="AB63" i="6"/>
  <c r="AC63" i="6"/>
  <c r="AD63" i="6"/>
  <c r="AE63" i="6"/>
  <c r="AF63" i="6"/>
  <c r="AG63" i="6"/>
  <c r="AH63" i="6"/>
  <c r="Z64" i="6"/>
  <c r="AA64" i="6"/>
  <c r="AB64" i="6"/>
  <c r="AC64" i="6"/>
  <c r="AD64" i="6"/>
  <c r="AE64" i="6"/>
  <c r="AF64" i="6"/>
  <c r="AI84" i="6" s="1"/>
  <c r="AJ84" i="6" s="1"/>
  <c r="AG64" i="6"/>
  <c r="AH64" i="6"/>
  <c r="Z65" i="6"/>
  <c r="AA65" i="6"/>
  <c r="AB65" i="6"/>
  <c r="AC65" i="6"/>
  <c r="AD65" i="6"/>
  <c r="AE65" i="6"/>
  <c r="AF65" i="6"/>
  <c r="AG65" i="6"/>
  <c r="AH65" i="6"/>
  <c r="Z66" i="6"/>
  <c r="AA66" i="6"/>
  <c r="AB66" i="6"/>
  <c r="AC66" i="6"/>
  <c r="AD66" i="6"/>
  <c r="AE66" i="6"/>
  <c r="AF66" i="6"/>
  <c r="AG66" i="6"/>
  <c r="AH66" i="6"/>
  <c r="Z67" i="6"/>
  <c r="AA67" i="6"/>
  <c r="AB67" i="6"/>
  <c r="AC67" i="6"/>
  <c r="AD67" i="6"/>
  <c r="AE67" i="6"/>
  <c r="AF67" i="6"/>
  <c r="AG67" i="6"/>
  <c r="AH67" i="6"/>
  <c r="Z68" i="6"/>
  <c r="AA68" i="6"/>
  <c r="AB68" i="6"/>
  <c r="AC68" i="6"/>
  <c r="AD68" i="6"/>
  <c r="AE68" i="6"/>
  <c r="AF68" i="6"/>
  <c r="AI67" i="6" s="1"/>
  <c r="AJ67" i="6" s="1"/>
  <c r="AG68" i="6"/>
  <c r="AH68" i="6"/>
  <c r="Z69" i="6"/>
  <c r="AA69" i="6"/>
  <c r="AB69" i="6"/>
  <c r="AC69" i="6"/>
  <c r="AD69" i="6"/>
  <c r="AE69" i="6"/>
  <c r="AF69" i="6"/>
  <c r="AG69" i="6"/>
  <c r="AH69" i="6"/>
  <c r="Z70" i="6"/>
  <c r="AA70" i="6"/>
  <c r="AB70" i="6"/>
  <c r="AC70" i="6"/>
  <c r="AD70" i="6"/>
  <c r="AE70" i="6"/>
  <c r="AF70" i="6"/>
  <c r="AG70" i="6"/>
  <c r="AH70" i="6"/>
  <c r="Z71" i="6"/>
  <c r="AA71" i="6"/>
  <c r="AB71" i="6"/>
  <c r="AC71" i="6"/>
  <c r="AD71" i="6"/>
  <c r="AE71" i="6"/>
  <c r="AF71" i="6"/>
  <c r="AG71" i="6"/>
  <c r="AH71" i="6"/>
  <c r="Z72" i="6"/>
  <c r="AA72" i="6"/>
  <c r="AB72" i="6"/>
  <c r="AC72" i="6"/>
  <c r="AD72" i="6"/>
  <c r="AE72" i="6"/>
  <c r="AF72" i="6"/>
  <c r="AI71" i="6" s="1"/>
  <c r="AJ71" i="6" s="1"/>
  <c r="AG72" i="6"/>
  <c r="AH72" i="6"/>
  <c r="Z73" i="6"/>
  <c r="AA73" i="6"/>
  <c r="AB73" i="6"/>
  <c r="AC73" i="6"/>
  <c r="AD73" i="6"/>
  <c r="AE73" i="6"/>
  <c r="AF73" i="6"/>
  <c r="AG73" i="6"/>
  <c r="AH73" i="6"/>
  <c r="Z74" i="6"/>
  <c r="AA74" i="6"/>
  <c r="AB74" i="6"/>
  <c r="AC74" i="6"/>
  <c r="AD74" i="6"/>
  <c r="AE74" i="6"/>
  <c r="AF74" i="6"/>
  <c r="AG74" i="6"/>
  <c r="AH74" i="6"/>
  <c r="Z75" i="6"/>
  <c r="AA75" i="6"/>
  <c r="AB75" i="6"/>
  <c r="AC75" i="6"/>
  <c r="AD75" i="6"/>
  <c r="AE75" i="6"/>
  <c r="AF75" i="6"/>
  <c r="AG75" i="6"/>
  <c r="AH75" i="6"/>
  <c r="Z76" i="6"/>
  <c r="AA76" i="6"/>
  <c r="AB76" i="6"/>
  <c r="AC76" i="6"/>
  <c r="AD76" i="6"/>
  <c r="AE76" i="6"/>
  <c r="AF76" i="6"/>
  <c r="AI77" i="6" s="1"/>
  <c r="AJ77" i="6" s="1"/>
  <c r="AG76" i="6"/>
  <c r="AH76" i="6"/>
  <c r="Z77" i="6"/>
  <c r="AA77" i="6"/>
  <c r="AB77" i="6"/>
  <c r="AC77" i="6"/>
  <c r="AD77" i="6"/>
  <c r="AE77" i="6"/>
  <c r="AF77" i="6"/>
  <c r="AG77" i="6"/>
  <c r="AH77" i="6"/>
  <c r="Z78" i="6"/>
  <c r="AA78" i="6"/>
  <c r="AB78" i="6"/>
  <c r="AC78" i="6"/>
  <c r="AD78" i="6"/>
  <c r="AE78" i="6"/>
  <c r="AF78" i="6"/>
  <c r="AG78" i="6"/>
  <c r="AH78" i="6"/>
  <c r="Z79" i="6"/>
  <c r="AA79" i="6"/>
  <c r="AB79" i="6"/>
  <c r="AC79" i="6"/>
  <c r="AD79" i="6"/>
  <c r="AE79" i="6"/>
  <c r="AF79" i="6"/>
  <c r="AG79" i="6"/>
  <c r="AH79" i="6"/>
  <c r="Z80" i="6"/>
  <c r="AA80" i="6"/>
  <c r="AB80" i="6"/>
  <c r="AC80" i="6"/>
  <c r="AD80" i="6"/>
  <c r="AE80" i="6"/>
  <c r="AF80" i="6"/>
  <c r="AI81" i="6" s="1"/>
  <c r="AJ81" i="6" s="1"/>
  <c r="AG80" i="6"/>
  <c r="AH80" i="6"/>
  <c r="Z81" i="6"/>
  <c r="AA81" i="6"/>
  <c r="AB81" i="6"/>
  <c r="AC81" i="6"/>
  <c r="AD81" i="6"/>
  <c r="AE81" i="6"/>
  <c r="AF81" i="6"/>
  <c r="AG81" i="6"/>
  <c r="AH81" i="6"/>
  <c r="Z82" i="6"/>
  <c r="AA82" i="6"/>
  <c r="AB82" i="6"/>
  <c r="AC82" i="6"/>
  <c r="AD82" i="6"/>
  <c r="AE82" i="6"/>
  <c r="AF82" i="6"/>
  <c r="AG82" i="6"/>
  <c r="AH82" i="6"/>
  <c r="Z83" i="6"/>
  <c r="AA83" i="6"/>
  <c r="AB83" i="6"/>
  <c r="AC83" i="6"/>
  <c r="AD83" i="6"/>
  <c r="AE83" i="6"/>
  <c r="AF83" i="6"/>
  <c r="AG83" i="6"/>
  <c r="AH83" i="6"/>
  <c r="AI83" i="6"/>
  <c r="AJ83" i="6" s="1"/>
  <c r="Z84" i="6"/>
  <c r="AA84" i="6"/>
  <c r="AB84" i="6"/>
  <c r="AC84" i="6"/>
  <c r="AD84" i="6"/>
  <c r="AE84" i="6"/>
  <c r="AF84" i="6"/>
  <c r="AI79" i="6" s="1"/>
  <c r="AJ79" i="6" s="1"/>
  <c r="AG84" i="6"/>
  <c r="AH84"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M34" i="8" l="1"/>
  <c r="M30" i="8"/>
  <c r="M26" i="8"/>
  <c r="M22" i="8"/>
  <c r="AI82" i="8"/>
  <c r="AJ82" i="8" s="1"/>
  <c r="AI78" i="8"/>
  <c r="AJ78" i="8" s="1"/>
  <c r="AI74" i="8"/>
  <c r="AJ74" i="8" s="1"/>
  <c r="AI70" i="8"/>
  <c r="AJ70" i="8" s="1"/>
  <c r="AI66" i="8"/>
  <c r="AJ66" i="8" s="1"/>
  <c r="AI62" i="8"/>
  <c r="AJ62" i="8" s="1"/>
  <c r="AI58" i="8"/>
  <c r="AJ58" i="8" s="1"/>
  <c r="AI54" i="8"/>
  <c r="AJ54" i="8" s="1"/>
  <c r="AI26" i="8"/>
  <c r="AJ26" i="8" s="1"/>
  <c r="AI22" i="8"/>
  <c r="AJ22" i="8" s="1"/>
  <c r="AI83" i="8"/>
  <c r="AJ83" i="8" s="1"/>
  <c r="AI79" i="8"/>
  <c r="AJ79" i="8" s="1"/>
  <c r="AI75" i="8"/>
  <c r="AJ75" i="8" s="1"/>
  <c r="AI71" i="8"/>
  <c r="AJ71" i="8" s="1"/>
  <c r="AI67" i="8"/>
  <c r="AJ67" i="8" s="1"/>
  <c r="AI63" i="8"/>
  <c r="AJ63" i="8" s="1"/>
  <c r="AI59" i="8"/>
  <c r="AJ59" i="8" s="1"/>
  <c r="AI55" i="8"/>
  <c r="AJ55" i="8" s="1"/>
  <c r="AI51" i="8"/>
  <c r="AJ51" i="8" s="1"/>
  <c r="AI47" i="8"/>
  <c r="AJ47" i="8" s="1"/>
  <c r="AI43" i="8"/>
  <c r="AJ43" i="8" s="1"/>
  <c r="AI39" i="8"/>
  <c r="AJ39" i="8" s="1"/>
  <c r="AI35" i="8"/>
  <c r="AJ35" i="8" s="1"/>
  <c r="AI31" i="8"/>
  <c r="AJ31" i="8" s="1"/>
  <c r="AI27" i="8"/>
  <c r="AJ27" i="8" s="1"/>
  <c r="AI23" i="8"/>
  <c r="AJ23" i="8" s="1"/>
  <c r="M32" i="8"/>
  <c r="M28" i="8"/>
  <c r="M24" i="8"/>
  <c r="AI84" i="8"/>
  <c r="AJ84" i="8" s="1"/>
  <c r="AI80" i="8"/>
  <c r="AJ80" i="8" s="1"/>
  <c r="AI76" i="8"/>
  <c r="AJ76" i="8" s="1"/>
  <c r="AI72" i="8"/>
  <c r="AJ72" i="8" s="1"/>
  <c r="AI68" i="8"/>
  <c r="AJ68" i="8" s="1"/>
  <c r="AI48" i="8"/>
  <c r="AJ48" i="8" s="1"/>
  <c r="AI44" i="8"/>
  <c r="AJ44" i="8" s="1"/>
  <c r="AI40" i="8"/>
  <c r="AJ40" i="8" s="1"/>
  <c r="AI36" i="8"/>
  <c r="AJ36" i="8" s="1"/>
  <c r="AI32" i="8"/>
  <c r="AJ32" i="8" s="1"/>
  <c r="AI28" i="8"/>
  <c r="AJ28" i="8" s="1"/>
  <c r="AI24" i="8"/>
  <c r="AJ24" i="8" s="1"/>
  <c r="M36" i="7"/>
  <c r="M32" i="7"/>
  <c r="M28" i="7"/>
  <c r="M24" i="7"/>
  <c r="AI62" i="7"/>
  <c r="AJ62" i="7" s="1"/>
  <c r="AI58" i="7"/>
  <c r="AJ58" i="7" s="1"/>
  <c r="AI54" i="7"/>
  <c r="AJ54" i="7" s="1"/>
  <c r="AI50" i="7"/>
  <c r="AJ50" i="7" s="1"/>
  <c r="AI46" i="7"/>
  <c r="AJ46" i="7" s="1"/>
  <c r="AI42" i="7"/>
  <c r="AJ42" i="7" s="1"/>
  <c r="AI38" i="7"/>
  <c r="AJ38" i="7" s="1"/>
  <c r="AI34" i="7"/>
  <c r="AJ34" i="7" s="1"/>
  <c r="AI30" i="7"/>
  <c r="AJ30" i="7" s="1"/>
  <c r="AI26" i="7"/>
  <c r="AJ26" i="7" s="1"/>
  <c r="AI22" i="7"/>
  <c r="AJ22" i="7" s="1"/>
  <c r="AI39" i="7"/>
  <c r="AJ39" i="7" s="1"/>
  <c r="AI35" i="7"/>
  <c r="AJ35" i="7" s="1"/>
  <c r="AI31" i="7"/>
  <c r="AJ31" i="7" s="1"/>
  <c r="AI27" i="7"/>
  <c r="AJ27" i="7" s="1"/>
  <c r="AI23" i="7"/>
  <c r="AJ23" i="7" s="1"/>
  <c r="M34" i="7"/>
  <c r="M30" i="7"/>
  <c r="M26" i="7"/>
  <c r="M22" i="7"/>
  <c r="AI60" i="7"/>
  <c r="AJ60" i="7" s="1"/>
  <c r="AI56" i="7"/>
  <c r="AJ56" i="7" s="1"/>
  <c r="AI52" i="7"/>
  <c r="AJ52" i="7" s="1"/>
  <c r="AI48" i="7"/>
  <c r="AJ48" i="7" s="1"/>
  <c r="AI44" i="7"/>
  <c r="AJ44" i="7" s="1"/>
  <c r="AI40" i="7"/>
  <c r="AJ40" i="7" s="1"/>
  <c r="AI36" i="7"/>
  <c r="AJ36" i="7" s="1"/>
  <c r="AI32" i="7"/>
  <c r="AJ32" i="7" s="1"/>
  <c r="AI28" i="7"/>
  <c r="AJ28" i="7" s="1"/>
  <c r="AI24" i="7"/>
  <c r="AJ24" i="7" s="1"/>
  <c r="AI73" i="6"/>
  <c r="AJ73" i="6" s="1"/>
  <c r="AI69" i="6"/>
  <c r="AJ69" i="6" s="1"/>
  <c r="AI65" i="6"/>
  <c r="AJ65" i="6" s="1"/>
  <c r="AI61" i="6"/>
  <c r="AJ61"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63" i="6"/>
  <c r="AJ63" i="6" s="1"/>
  <c r="AI59" i="6"/>
  <c r="AJ59" i="6" s="1"/>
  <c r="AI47" i="6"/>
  <c r="AJ47" i="6" s="1"/>
  <c r="AI35" i="6"/>
  <c r="AJ35" i="6" s="1"/>
  <c r="AI23" i="6"/>
  <c r="AJ23" i="6" s="1"/>
  <c r="AI75" i="6"/>
  <c r="AJ75" i="6" s="1"/>
  <c r="AI76" i="6"/>
  <c r="AJ76" i="6" s="1"/>
  <c r="AI72" i="6"/>
  <c r="AJ72" i="6" s="1"/>
  <c r="AI68" i="6"/>
  <c r="AJ68" i="6" s="1"/>
  <c r="AI60" i="6"/>
  <c r="AJ60" i="6" s="1"/>
  <c r="AI56" i="6"/>
  <c r="AJ56" i="6" s="1"/>
  <c r="AI52" i="6"/>
  <c r="AJ52" i="6" s="1"/>
  <c r="AI44" i="6"/>
  <c r="AJ44" i="6" s="1"/>
  <c r="AI40" i="6"/>
  <c r="AJ40" i="6" s="1"/>
  <c r="AI36" i="6"/>
  <c r="AJ36" i="6" s="1"/>
  <c r="AI28" i="6"/>
  <c r="AJ28" i="6" s="1"/>
  <c r="AI24" i="6"/>
  <c r="AJ24" i="6" s="1"/>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L20" i="8"/>
  <c r="L20" i="7"/>
  <c r="AH19" i="6"/>
  <c r="AG19" i="6"/>
  <c r="AE19" i="6"/>
  <c r="AD19" i="6"/>
  <c r="AC19" i="6"/>
  <c r="AB19" i="6"/>
  <c r="AA19" i="6"/>
  <c r="Z19" i="6"/>
  <c r="L19" i="6"/>
  <c r="AF19" i="6" s="1"/>
  <c r="L20" i="6"/>
  <c r="L19" i="8"/>
  <c r="AH19" i="8" s="1"/>
  <c r="L19" i="7"/>
  <c r="AG19" i="8"/>
  <c r="AF19" i="8"/>
  <c r="AE19" i="8"/>
  <c r="AD19" i="8"/>
  <c r="AC19" i="8"/>
  <c r="AB19" i="8"/>
  <c r="AA19" i="8"/>
  <c r="Z19" i="8"/>
  <c r="D15" i="8" s="1"/>
  <c r="AH19" i="7"/>
  <c r="AF19" i="7"/>
  <c r="AE19" i="7"/>
  <c r="AD19" i="7"/>
  <c r="AC19" i="7"/>
  <c r="AB19" i="7"/>
  <c r="AA19" i="7"/>
  <c r="Z19" i="7"/>
  <c r="E15" i="7" s="1"/>
  <c r="M21" i="6" l="1"/>
  <c r="M41" i="6"/>
  <c r="M69" i="6"/>
  <c r="M26" i="6"/>
  <c r="M42" i="6"/>
  <c r="M58" i="6"/>
  <c r="M74" i="6"/>
  <c r="M51" i="6"/>
  <c r="M23" i="6"/>
  <c r="M43" i="6"/>
  <c r="M71" i="6"/>
  <c r="M28" i="6"/>
  <c r="M44" i="6"/>
  <c r="M60" i="6"/>
  <c r="M76" i="6"/>
  <c r="M45" i="6"/>
  <c r="M25" i="6"/>
  <c r="M49" i="6"/>
  <c r="M77" i="6"/>
  <c r="M30" i="6"/>
  <c r="M46" i="6"/>
  <c r="M62" i="6"/>
  <c r="M78" i="6"/>
  <c r="M59" i="6"/>
  <c r="M27" i="6"/>
  <c r="M47" i="6"/>
  <c r="M75" i="6"/>
  <c r="M32" i="6"/>
  <c r="M48" i="6"/>
  <c r="M64" i="6"/>
  <c r="M80" i="6"/>
  <c r="M57" i="6"/>
  <c r="M29" i="6"/>
  <c r="M53" i="6"/>
  <c r="M81" i="6"/>
  <c r="M34" i="6"/>
  <c r="M50" i="6"/>
  <c r="M66" i="6"/>
  <c r="M82" i="6"/>
  <c r="M67" i="6"/>
  <c r="M31" i="6"/>
  <c r="M55" i="6"/>
  <c r="M83" i="6"/>
  <c r="M36" i="6"/>
  <c r="M52" i="6"/>
  <c r="M68" i="6"/>
  <c r="M84" i="6"/>
  <c r="M65" i="6"/>
  <c r="M33" i="6"/>
  <c r="M61" i="6"/>
  <c r="M22" i="6"/>
  <c r="M38" i="6"/>
  <c r="M54" i="6"/>
  <c r="M70" i="6"/>
  <c r="M39" i="6"/>
  <c r="M79" i="6"/>
  <c r="M35" i="6"/>
  <c r="M63" i="6"/>
  <c r="M24" i="6"/>
  <c r="M40" i="6"/>
  <c r="M56" i="6"/>
  <c r="M72" i="6"/>
  <c r="M37" i="6"/>
  <c r="M73" i="6"/>
  <c r="C16" i="8"/>
  <c r="E8" i="8"/>
  <c r="E9" i="8"/>
  <c r="E10" i="8"/>
  <c r="E11" i="8"/>
  <c r="E12" i="8"/>
  <c r="E13" i="8"/>
  <c r="E14" i="8"/>
  <c r="E15" i="8"/>
  <c r="F15" i="8" s="1"/>
  <c r="J8" i="8"/>
  <c r="J16" i="8" s="1"/>
  <c r="F16" i="8"/>
  <c r="D8" i="8"/>
  <c r="D9" i="8"/>
  <c r="D10" i="8"/>
  <c r="D11" i="8"/>
  <c r="D12" i="8"/>
  <c r="D13" i="8"/>
  <c r="D14" i="8"/>
  <c r="C16" i="7"/>
  <c r="F16" i="7"/>
  <c r="D8" i="7"/>
  <c r="D9" i="7"/>
  <c r="D10" i="7"/>
  <c r="D11" i="7"/>
  <c r="D12" i="7"/>
  <c r="D13" i="7"/>
  <c r="D14" i="7"/>
  <c r="D15" i="7"/>
  <c r="F15" i="7" s="1"/>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C16" i="6"/>
  <c r="AI19" i="6"/>
  <c r="AJ19" i="6" s="1"/>
  <c r="M19" i="6"/>
  <c r="AG19" i="7"/>
  <c r="F9" i="8" l="1"/>
  <c r="F13" i="8"/>
  <c r="G9" i="7"/>
  <c r="F13" i="6"/>
  <c r="G13" i="6"/>
  <c r="F15" i="6"/>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AI19" i="7"/>
  <c r="AJ19" i="7" s="1"/>
  <c r="M20" i="7"/>
  <c r="M20" i="6"/>
  <c r="M19" i="7"/>
  <c r="G16" i="6" l="1"/>
  <c r="G16" i="8"/>
  <c r="G16" i="7"/>
  <c r="M20" i="8"/>
  <c r="M19" i="8"/>
  <c r="AI19" i="8"/>
  <c r="AJ19" i="8" s="1"/>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J14" i="8" l="1"/>
  <c r="AJ8" i="7"/>
  <c r="AJ8" i="8" l="1"/>
  <c r="AJ8" i="6"/>
</calcChain>
</file>

<file path=xl/sharedStrings.xml><?xml version="1.0" encoding="utf-8"?>
<sst xmlns="http://schemas.openxmlformats.org/spreadsheetml/2006/main" count="986" uniqueCount="337">
  <si>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</si>
  <si>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</si>
  <si>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</si>
  <si>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</si>
  <si>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</si>
  <si>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</si>
  <si>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</si>
  <si>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</si>
  <si>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</si>
  <si>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</si>
  <si>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</si>
  <si>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</si>
  <si>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</si>
  <si>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</si>
  <si>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</si>
  <si>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</si>
  <si>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</si>
  <si>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</si>
  <si>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</si>
  <si>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</si>
  <si>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</si>
  <si>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</si>
  <si>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</si>
  <si>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</si>
  <si>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</si>
  <si>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Малинина</t>
  </si>
  <si>
    <t>Алина</t>
  </si>
  <si>
    <t>Евгеньевна</t>
  </si>
  <si>
    <t>Школа №2</t>
  </si>
  <si>
    <t>Зуев</t>
  </si>
  <si>
    <t>Андрей</t>
  </si>
  <si>
    <t>Андреевич</t>
  </si>
  <si>
    <t>МОУ СОШ № 7</t>
  </si>
  <si>
    <t>Лодыгин</t>
  </si>
  <si>
    <t>Савелий</t>
  </si>
  <si>
    <t>Иванович</t>
  </si>
  <si>
    <t>Парамонова</t>
  </si>
  <si>
    <t>Светлана</t>
  </si>
  <si>
    <t>Павловна</t>
  </si>
  <si>
    <t>Стародумова</t>
  </si>
  <si>
    <t>Алёна</t>
  </si>
  <si>
    <t>Алексеевна</t>
  </si>
  <si>
    <t>МОУ Валериановская школа</t>
  </si>
  <si>
    <t>Захватошин</t>
  </si>
  <si>
    <t>Степан</t>
  </si>
  <si>
    <t>Романович</t>
  </si>
  <si>
    <t>Сизова</t>
  </si>
  <si>
    <t>Виктория</t>
  </si>
  <si>
    <t>Денисовна</t>
  </si>
  <si>
    <t>МОУ СОШ имени К.Н. Новикова</t>
  </si>
  <si>
    <t>Якупов</t>
  </si>
  <si>
    <t>Артемий</t>
  </si>
  <si>
    <t>Ильич</t>
  </si>
  <si>
    <t>МОУ СОШ № 3</t>
  </si>
  <si>
    <t>Сагун</t>
  </si>
  <si>
    <t>Вероника</t>
  </si>
  <si>
    <t>Николаевна</t>
  </si>
  <si>
    <t>Уланова</t>
  </si>
  <si>
    <t>Яна</t>
  </si>
  <si>
    <t>Калашникова</t>
  </si>
  <si>
    <t>Эдуардовна</t>
  </si>
  <si>
    <t>Карсканова</t>
  </si>
  <si>
    <t>Сергеевна</t>
  </si>
  <si>
    <t>Сушилов</t>
  </si>
  <si>
    <t>Никита</t>
  </si>
  <si>
    <t>Алексеевич</t>
  </si>
  <si>
    <t>МОУ Лицей</t>
  </si>
  <si>
    <t>Кожевникова</t>
  </si>
  <si>
    <t>Кристина</t>
  </si>
  <si>
    <t>Наговицына</t>
  </si>
  <si>
    <t>Дарья</t>
  </si>
  <si>
    <t>Олеговна</t>
  </si>
  <si>
    <t>Ушакова</t>
  </si>
  <si>
    <t>Михайловна</t>
  </si>
  <si>
    <t>Швидкая</t>
  </si>
  <si>
    <t>Ангелина</t>
  </si>
  <si>
    <t>Аркадьевна</t>
  </si>
  <si>
    <t>Волкова</t>
  </si>
  <si>
    <t>Полина</t>
  </si>
  <si>
    <t>Коновалова</t>
  </si>
  <si>
    <t>Андреевна</t>
  </si>
  <si>
    <t>Лукьянова</t>
  </si>
  <si>
    <t>Ксения</t>
  </si>
  <si>
    <t>Нюкин</t>
  </si>
  <si>
    <t>Яков</t>
  </si>
  <si>
    <t>Васильев</t>
  </si>
  <si>
    <t>Евгеньевич</t>
  </si>
  <si>
    <t>Заикин</t>
  </si>
  <si>
    <t>Илья</t>
  </si>
  <si>
    <t>Владимирович</t>
  </si>
  <si>
    <t>Клещев</t>
  </si>
  <si>
    <t>Данил</t>
  </si>
  <si>
    <t>Николаевич</t>
  </si>
  <si>
    <t>Гайфутдинов</t>
  </si>
  <si>
    <t>Руслан</t>
  </si>
  <si>
    <t>Ильдарович</t>
  </si>
  <si>
    <t>Назарова</t>
  </si>
  <si>
    <t>Елизавета</t>
  </si>
  <si>
    <t>Станиславовна</t>
  </si>
  <si>
    <t>Тюкина</t>
  </si>
  <si>
    <t>Ольга</t>
  </si>
  <si>
    <t>Жоглов</t>
  </si>
  <si>
    <t>Недорезова</t>
  </si>
  <si>
    <t>Валентиновна</t>
  </si>
  <si>
    <t>Шнайдер</t>
  </si>
  <si>
    <t>Мария</t>
  </si>
  <si>
    <t>Алексеев</t>
  </si>
  <si>
    <t>Артем</t>
  </si>
  <si>
    <t>Сергеевич</t>
  </si>
  <si>
    <t>Негуляев</t>
  </si>
  <si>
    <t>Евгений</t>
  </si>
  <si>
    <t>Саттарова</t>
  </si>
  <si>
    <t>Альбертовна</t>
  </si>
  <si>
    <t>Усманова</t>
  </si>
  <si>
    <t>Александровна</t>
  </si>
  <si>
    <t>Гусельникова</t>
  </si>
  <si>
    <t>Диана</t>
  </si>
  <si>
    <t>Игоревна</t>
  </si>
  <si>
    <t>Елсукова</t>
  </si>
  <si>
    <t>Вадимовна</t>
  </si>
  <si>
    <t>Косолапов</t>
  </si>
  <si>
    <t>Дмитриевич</t>
  </si>
  <si>
    <t>Красницкая</t>
  </si>
  <si>
    <t>Валерия</t>
  </si>
  <si>
    <t>Ларина</t>
  </si>
  <si>
    <t>Романовна</t>
  </si>
  <si>
    <t>Одегова</t>
  </si>
  <si>
    <t>Анастасия</t>
  </si>
  <si>
    <t>Пучук</t>
  </si>
  <si>
    <t>Дмитриевна</t>
  </si>
  <si>
    <t>Колесникова</t>
  </si>
  <si>
    <t>Сопова</t>
  </si>
  <si>
    <t>Авдюшева</t>
  </si>
  <si>
    <t>Елисеев</t>
  </si>
  <si>
    <t>Иван</t>
  </si>
  <si>
    <t>Александрович</t>
  </si>
  <si>
    <t>Новгородов</t>
  </si>
  <si>
    <t>Максим</t>
  </si>
  <si>
    <t>Черных</t>
  </si>
  <si>
    <t>Анна</t>
  </si>
  <si>
    <t>Морозкин</t>
  </si>
  <si>
    <t>Скрябин</t>
  </si>
  <si>
    <t>Игорь</t>
  </si>
  <si>
    <t>Васильевич</t>
  </si>
  <si>
    <t>Мороз</t>
  </si>
  <si>
    <t>Станиславович</t>
  </si>
  <si>
    <t>Ремизова</t>
  </si>
  <si>
    <t>Софья</t>
  </si>
  <si>
    <t>Мельников</t>
  </si>
  <si>
    <t>Кирилл</t>
  </si>
  <si>
    <t>Минюк</t>
  </si>
  <si>
    <t>Шабардина</t>
  </si>
  <si>
    <t>Деменьшина</t>
  </si>
  <si>
    <t>Прокопьева</t>
  </si>
  <si>
    <t>Витальевна</t>
  </si>
  <si>
    <t>Бызова</t>
  </si>
  <si>
    <t>Варвара</t>
  </si>
  <si>
    <t>Покровский</t>
  </si>
  <si>
    <t>Егор</t>
  </si>
  <si>
    <t>Игоревич</t>
  </si>
  <si>
    <t>Перевышина</t>
  </si>
  <si>
    <t>Екатерина</t>
  </si>
  <si>
    <t>Бражникова</t>
  </si>
  <si>
    <t>Шишкина</t>
  </si>
  <si>
    <t>Ивановна</t>
  </si>
  <si>
    <t>Камаев</t>
  </si>
  <si>
    <t>Павлович</t>
  </si>
  <si>
    <t>Самохвалова</t>
  </si>
  <si>
    <t>Суворова</t>
  </si>
  <si>
    <t>Чубаков</t>
  </si>
  <si>
    <t>Владислав</t>
  </si>
  <si>
    <t>Шанаурова</t>
  </si>
  <si>
    <t>Надежда</t>
  </si>
  <si>
    <t>Победитель</t>
  </si>
  <si>
    <t>Призер</t>
  </si>
  <si>
    <t>Участник</t>
  </si>
  <si>
    <t>Неявка</t>
  </si>
  <si>
    <t>Кошкарев</t>
  </si>
  <si>
    <t>Олегович</t>
  </si>
  <si>
    <t>Глушкова</t>
  </si>
  <si>
    <t>Моденова</t>
  </si>
  <si>
    <t>Нестеров</t>
  </si>
  <si>
    <t>Эрфурт</t>
  </si>
  <si>
    <t>Михайлович</t>
  </si>
  <si>
    <t>Сидорова</t>
  </si>
  <si>
    <t>Марина</t>
  </si>
  <si>
    <t>Татаринов</t>
  </si>
  <si>
    <t>Анохина</t>
  </si>
  <si>
    <t>Анатольевна</t>
  </si>
  <si>
    <t>Егоров</t>
  </si>
  <si>
    <t>Вячеслав</t>
  </si>
  <si>
    <t>Витальевич</t>
  </si>
  <si>
    <t>Конончук</t>
  </si>
  <si>
    <t>Гусев</t>
  </si>
  <si>
    <t>Дмитрий</t>
  </si>
  <si>
    <t>Матвей</t>
  </si>
  <si>
    <t>Сметанина</t>
  </si>
  <si>
    <t>Викторовна</t>
  </si>
  <si>
    <t>Урасинов</t>
  </si>
  <si>
    <t>Николай</t>
  </si>
  <si>
    <t>Хамзина</t>
  </si>
  <si>
    <t>Ирина</t>
  </si>
  <si>
    <t>Коптелова</t>
  </si>
  <si>
    <t>Ася</t>
  </si>
  <si>
    <t>Владимировна</t>
  </si>
  <si>
    <t>Меньшенина</t>
  </si>
  <si>
    <t>Петровна</t>
  </si>
  <si>
    <t>Савинов</t>
  </si>
  <si>
    <t>Феликсович</t>
  </si>
  <si>
    <t>Брайцев</t>
  </si>
  <si>
    <t>Грачева</t>
  </si>
  <si>
    <t>Юрьевна</t>
  </si>
  <si>
    <t>Наумченкова</t>
  </si>
  <si>
    <t>Лидия</t>
  </si>
  <si>
    <t>Гаврилина</t>
  </si>
  <si>
    <t>Гвоздева</t>
  </si>
  <si>
    <t>Пушкарев</t>
  </si>
  <si>
    <t>Брызгалов</t>
  </si>
  <si>
    <t>Викторович</t>
  </si>
  <si>
    <t>Зайков</t>
  </si>
  <si>
    <t>Михайлова</t>
  </si>
  <si>
    <t>Филимонова</t>
  </si>
  <si>
    <t>Гурков</t>
  </si>
  <si>
    <t>Кутюк</t>
  </si>
  <si>
    <t>Сосновских</t>
  </si>
  <si>
    <t>Анатолий</t>
  </si>
  <si>
    <t>Шаль</t>
  </si>
  <si>
    <t>Юлия</t>
  </si>
  <si>
    <t>Симаков</t>
  </si>
  <si>
    <t>Анисимов</t>
  </si>
  <si>
    <t>Тамаров</t>
  </si>
  <si>
    <t>Казакова</t>
  </si>
  <si>
    <t>Ариадна</t>
  </si>
  <si>
    <t>Лаптева</t>
  </si>
  <si>
    <t>Федорахина</t>
  </si>
  <si>
    <t>Владиславовна</t>
  </si>
  <si>
    <t>Черников</t>
  </si>
  <si>
    <t>Киуру</t>
  </si>
  <si>
    <t>Константин</t>
  </si>
  <si>
    <t>Денисович</t>
  </si>
  <si>
    <t>Бердник</t>
  </si>
  <si>
    <t>Алена</t>
  </si>
  <si>
    <t>Солоницына</t>
  </si>
  <si>
    <t>Стрижак</t>
  </si>
  <si>
    <t>Трусова</t>
  </si>
  <si>
    <t>Плясунов</t>
  </si>
  <si>
    <t>Даниил</t>
  </si>
  <si>
    <t>Юрьевич</t>
  </si>
  <si>
    <t>Хоруженко</t>
  </si>
  <si>
    <t>Ярослав</t>
  </si>
  <si>
    <t>Берстенев</t>
  </si>
  <si>
    <t>Куликов</t>
  </si>
  <si>
    <t>Гильмуллина</t>
  </si>
  <si>
    <t>Рифатовна</t>
  </si>
  <si>
    <t>Грищеня</t>
  </si>
  <si>
    <t>Данилова</t>
  </si>
  <si>
    <t>Ульяна</t>
  </si>
  <si>
    <t>Леонова</t>
  </si>
  <si>
    <t>Анастсия</t>
  </si>
  <si>
    <t>Ремизов</t>
  </si>
  <si>
    <t>Захар</t>
  </si>
  <si>
    <t>Гревцова</t>
  </si>
  <si>
    <t>Миронова</t>
  </si>
  <si>
    <t>Помещенко</t>
  </si>
  <si>
    <t>Рагозина</t>
  </si>
  <si>
    <t>Иванцов</t>
  </si>
  <si>
    <t>Бакаев</t>
  </si>
  <si>
    <t>Аксенова</t>
  </si>
  <si>
    <t>Попов</t>
  </si>
  <si>
    <t>Денис</t>
  </si>
  <si>
    <t>Земцов</t>
  </si>
  <si>
    <t>Тишкина</t>
  </si>
  <si>
    <t>Ярослава</t>
  </si>
  <si>
    <t>Шипицин</t>
  </si>
  <si>
    <t>Тимофей</t>
  </si>
  <si>
    <t>Ющенко</t>
  </si>
  <si>
    <t>Воропаева</t>
  </si>
  <si>
    <t>Алиса</t>
  </si>
  <si>
    <t>Бородулина</t>
  </si>
  <si>
    <t>Клочева</t>
  </si>
  <si>
    <t>Матушкина</t>
  </si>
  <si>
    <t>Янбердина</t>
  </si>
  <si>
    <t>Ямильевна</t>
  </si>
  <si>
    <t>Жеребцова</t>
  </si>
  <si>
    <t>Малышева</t>
  </si>
  <si>
    <t>Микова</t>
  </si>
  <si>
    <t>Лада</t>
  </si>
  <si>
    <t>Новикова</t>
  </si>
  <si>
    <t>Питиримова</t>
  </si>
  <si>
    <t>Волгова</t>
  </si>
  <si>
    <t>Вячеславовна</t>
  </si>
  <si>
    <t>Грудина</t>
  </si>
  <si>
    <t>Васильевна</t>
  </si>
  <si>
    <t>Давыдова</t>
  </si>
  <si>
    <t>Кучина</t>
  </si>
  <si>
    <t>Оксана</t>
  </si>
  <si>
    <t>Романова</t>
  </si>
  <si>
    <t>Симонов</t>
  </si>
  <si>
    <t>Алексей</t>
  </si>
  <si>
    <t>Градскова</t>
  </si>
  <si>
    <t>Пилипенко</t>
  </si>
  <si>
    <t>Татауров</t>
  </si>
  <si>
    <t>Болдырев</t>
  </si>
  <si>
    <t>Василий</t>
  </si>
  <si>
    <t>Вячеславович</t>
  </si>
  <si>
    <t>Васькина</t>
  </si>
  <si>
    <t>София</t>
  </si>
  <si>
    <t>Максимовна</t>
  </si>
  <si>
    <t>Дятлова</t>
  </si>
  <si>
    <t>Борисовна</t>
  </si>
  <si>
    <t>Зонова</t>
  </si>
  <si>
    <t>Кировна</t>
  </si>
  <si>
    <t>Осминина</t>
  </si>
  <si>
    <t>Попков</t>
  </si>
  <si>
    <t>Смирнов</t>
  </si>
  <si>
    <t>Зубарева</t>
  </si>
  <si>
    <t>Кощеева</t>
  </si>
  <si>
    <t>Высоцкая</t>
  </si>
  <si>
    <t>Кирилюк</t>
  </si>
  <si>
    <t>Элеонора</t>
  </si>
  <si>
    <t>Крыков</t>
  </si>
  <si>
    <t>Павлов</t>
  </si>
  <si>
    <t>Александр</t>
  </si>
  <si>
    <t>Реутова</t>
  </si>
  <si>
    <t>Лунегова</t>
  </si>
  <si>
    <t>Самодуров</t>
  </si>
  <si>
    <t>Антон</t>
  </si>
  <si>
    <t>Тагирова</t>
  </si>
  <si>
    <t>Дрыкова</t>
  </si>
  <si>
    <t>Косарев</t>
  </si>
  <si>
    <t>Гоголев</t>
  </si>
  <si>
    <t>Глеб</t>
  </si>
  <si>
    <t>Каторгина</t>
  </si>
  <si>
    <t>Епифанова</t>
  </si>
  <si>
    <t>Козлов</t>
  </si>
  <si>
    <t>Коминова</t>
  </si>
  <si>
    <t>Косорукова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</si>
</sst>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1">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5">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84"/>
  <sheetViews>
    <sheetView tabSelected="1"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0"/>
      <c r="B6" s="31"/>
      <c r="C6" s="28" t="s">
        <v>14</v>
      </c>
      <c r="D6" s="34"/>
      <c r="E6" s="34"/>
      <c r="F6" s="34"/>
      <c r="G6" s="29"/>
      <c r="H6" s="35" t="s">
        <v>15</v>
      </c>
      <c r="I6" s="37" t="s">
        <v>16</v>
      </c>
      <c r="J6" s="38"/>
    </row>
    <row r="7" spans="1:36" ht="15" customHeight="1" x14ac:dyDescent="0.25">
      <c r="A7" s="32"/>
      <c r="B7" s="33"/>
      <c r="C7" s="14" t="s">
        <v>17</v>
      </c>
      <c r="D7" s="14" t="s">
        <v>18</v>
      </c>
      <c r="E7" s="14" t="s">
        <v>19</v>
      </c>
      <c r="F7" s="14" t="s">
        <v>20</v>
      </c>
      <c r="G7" s="14" t="s">
        <v>21</v>
      </c>
      <c r="H7" s="36"/>
      <c r="I7" s="39" t="s">
        <v>22</v>
      </c>
      <c r="J7" s="40"/>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66</v>
      </c>
      <c r="D13" s="17">
        <f>COUNTIF($Z$19:$Z$872,10)</f>
        <v>5</v>
      </c>
      <c r="E13" s="17">
        <f>COUNTIF($Z$19:$Z$872,109)</f>
        <v>8</v>
      </c>
      <c r="F13" s="17">
        <f t="shared" si="2"/>
        <v>13</v>
      </c>
      <c r="G13" s="15">
        <f t="shared" si="0"/>
        <v>53</v>
      </c>
      <c r="H13" s="21">
        <v>63</v>
      </c>
      <c r="I13" s="22"/>
      <c r="J13" s="19">
        <f t="shared" si="1"/>
        <v>30</v>
      </c>
      <c r="Z13" s="10"/>
      <c r="AA13" s="10"/>
      <c r="AB13" s="10"/>
      <c r="AC13" s="10"/>
      <c r="AD13" s="10"/>
      <c r="AE13" s="10"/>
      <c r="AF13" s="10"/>
      <c r="AG13" s="10"/>
      <c r="AH13" s="11"/>
      <c r="AI13" s="11">
        <f t="shared" si="3"/>
        <v>0</v>
      </c>
      <c r="AJ13" s="11">
        <f t="shared" si="3"/>
        <v>30</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8" t="s">
        <v>24</v>
      </c>
      <c r="B16" s="29"/>
      <c r="C16" s="17">
        <f>SUM(C8:C15)</f>
        <v>66</v>
      </c>
      <c r="D16" s="17">
        <f>COUNTIF($N$19:$N$20,"победитель")</f>
        <v>2</v>
      </c>
      <c r="E16" s="17">
        <f>COUNTIF($N$19:$N$20,"призер")</f>
        <v>0</v>
      </c>
      <c r="F16" s="17">
        <f t="shared" si="2"/>
        <v>2</v>
      </c>
      <c r="G16" s="23">
        <f>SUM(G8:G15)</f>
        <v>53</v>
      </c>
      <c r="H16" s="24"/>
      <c r="I16" s="25"/>
      <c r="J16" s="26">
        <f>SUM(J8:J15)</f>
        <v>30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171198381</v>
      </c>
      <c r="G19" s="9" t="s">
        <v>28</v>
      </c>
      <c r="H19" s="5"/>
      <c r="I19" s="6">
        <v>9</v>
      </c>
      <c r="J19" s="6">
        <v>9</v>
      </c>
      <c r="K19" s="9">
        <v>59</v>
      </c>
      <c r="L19" s="7">
        <f>K19*100/(IF(J19=$A$8,$H$8,IF(J19=$A$9,$H$9,IF(J19=$A$10,$H$10,IF(J19=$A$11,$H$11,IF(J19=$A$12,$H$12,IF(J19=$A$13,$H$13,IF(J19=$A$14,$H$14,$H$15))))))))</f>
        <v>93.650793650793645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173</v>
      </c>
      <c r="Z19" s="10">
        <f>IF(N19="победитель",1+J19,IF(N19="призер",100+J19,""))</f>
        <v>10</v>
      </c>
      <c r="AA19" s="10" t="str">
        <f>IF(J19=4,L19,"")</f>
        <v/>
      </c>
      <c r="AB19" s="10" t="str">
        <f>IF(J19=5,L19,"")</f>
        <v/>
      </c>
      <c r="AC19" s="10" t="str">
        <f>IF(J19=6,L19,"")</f>
        <v/>
      </c>
      <c r="AD19" s="10" t="str">
        <f>IF(J19=7,L19,"")</f>
        <v/>
      </c>
      <c r="AE19" s="10" t="str">
        <f>IF(J19=8,L19,"")</f>
        <v/>
      </c>
      <c r="AF19" s="10">
        <f>IF(J19=9,L19,"")</f>
        <v>93.650793650793645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29</v>
      </c>
      <c r="D20" s="9" t="s">
        <v>30</v>
      </c>
      <c r="E20" s="9" t="s">
        <v>31</v>
      </c>
      <c r="F20" s="9">
        <v>2799216911</v>
      </c>
      <c r="G20" s="9" t="s">
        <v>32</v>
      </c>
      <c r="H20" s="27"/>
      <c r="I20" s="6">
        <v>9</v>
      </c>
      <c r="J20" s="6">
        <v>9</v>
      </c>
      <c r="K20" s="9">
        <v>47</v>
      </c>
      <c r="L20" s="7">
        <f>K20*100/(IF(J20=$A$8,$H$8,IF(J20=$A$9,$H$9,IF(J20=$A$10,$H$10,IF(J20=$A$11,$H$11,IF(J20=$A$12,$H$12,IF(J20=$A$13,$H$13,IF(J20=$A$14,$H$14,$H$15))))))))</f>
        <v>74.603174603174608</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173</v>
      </c>
      <c r="Z20" s="10">
        <f t="shared" ref="Z20:Z83" si="4">IF(N20="победитель",1+J20,IF(N20="призер",100+J20,""))</f>
        <v>10</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74.603174603174608</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2</v>
      </c>
      <c r="AJ20" s="11">
        <f t="shared" ref="AJ20:AJ83" si="14">AI20+1-1</f>
        <v>2</v>
      </c>
    </row>
    <row r="21" spans="1:36" x14ac:dyDescent="0.25">
      <c r="A21" s="1">
        <v>3</v>
      </c>
      <c r="B21" s="4">
        <v>48</v>
      </c>
      <c r="C21" s="9" t="s">
        <v>33</v>
      </c>
      <c r="D21" s="9" t="s">
        <v>34</v>
      </c>
      <c r="E21" s="9" t="s">
        <v>35</v>
      </c>
      <c r="F21" s="9">
        <v>2036344013</v>
      </c>
      <c r="G21" s="9" t="s">
        <v>32</v>
      </c>
      <c r="H21" s="27"/>
      <c r="I21" s="6">
        <v>9</v>
      </c>
      <c r="J21" s="6">
        <v>9</v>
      </c>
      <c r="K21" s="9">
        <v>40</v>
      </c>
      <c r="L21" s="7">
        <f t="shared" ref="L21:L84" si="15">K21*100/(IF(J21=$A$8,$H$8,IF(J21=$A$9,$H$9,IF(J21=$A$10,$H$10,IF(J21=$A$11,$H$11,IF(J21=$A$12,$H$12,IF(J21=$A$13,$H$13,IF(J21=$A$14,$H$14,$H$15))))))))</f>
        <v>63.492063492063494</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174</v>
      </c>
      <c r="Z21" s="10">
        <f t="shared" si="4"/>
        <v>109</v>
      </c>
      <c r="AA21" s="10" t="str">
        <f t="shared" si="5"/>
        <v/>
      </c>
      <c r="AB21" s="10" t="str">
        <f t="shared" si="6"/>
        <v/>
      </c>
      <c r="AC21" s="10" t="str">
        <f t="shared" si="7"/>
        <v/>
      </c>
      <c r="AD21" s="10" t="str">
        <f t="shared" si="8"/>
        <v/>
      </c>
      <c r="AE21" s="10" t="str">
        <f t="shared" si="9"/>
        <v/>
      </c>
      <c r="AF21" s="10">
        <f t="shared" si="10"/>
        <v>63.492063492063494</v>
      </c>
      <c r="AG21" s="10" t="str">
        <f t="shared" si="11"/>
        <v/>
      </c>
      <c r="AH21" s="10" t="str">
        <f t="shared" si="12"/>
        <v/>
      </c>
      <c r="AI21" s="13" t="str">
        <f t="shared" si="13"/>
        <v>3</v>
      </c>
      <c r="AJ21" s="11">
        <f t="shared" si="14"/>
        <v>3</v>
      </c>
    </row>
    <row r="22" spans="1:36" x14ac:dyDescent="0.25">
      <c r="A22" s="1">
        <v>4</v>
      </c>
      <c r="B22" s="4">
        <v>48</v>
      </c>
      <c r="C22" s="9" t="s">
        <v>36</v>
      </c>
      <c r="D22" s="9" t="s">
        <v>37</v>
      </c>
      <c r="E22" s="9" t="s">
        <v>38</v>
      </c>
      <c r="F22" s="9">
        <v>2682102677</v>
      </c>
      <c r="G22" s="9" t="s">
        <v>32</v>
      </c>
      <c r="H22" s="27"/>
      <c r="I22" s="6">
        <v>9</v>
      </c>
      <c r="J22" s="6">
        <v>9</v>
      </c>
      <c r="K22" s="9">
        <v>40</v>
      </c>
      <c r="L22" s="7">
        <f t="shared" si="15"/>
        <v>63.492063492063494</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174</v>
      </c>
      <c r="Z22" s="10">
        <f t="shared" si="4"/>
        <v>109</v>
      </c>
      <c r="AA22" s="10" t="str">
        <f t="shared" si="5"/>
        <v/>
      </c>
      <c r="AB22" s="10" t="str">
        <f t="shared" si="6"/>
        <v/>
      </c>
      <c r="AC22" s="10" t="str">
        <f t="shared" si="7"/>
        <v/>
      </c>
      <c r="AD22" s="10" t="str">
        <f t="shared" si="8"/>
        <v/>
      </c>
      <c r="AE22" s="10" t="str">
        <f t="shared" si="9"/>
        <v/>
      </c>
      <c r="AF22" s="10">
        <f t="shared" si="10"/>
        <v>63.492063492063494</v>
      </c>
      <c r="AG22" s="10" t="str">
        <f t="shared" si="11"/>
        <v/>
      </c>
      <c r="AH22" s="10" t="str">
        <f t="shared" si="12"/>
        <v/>
      </c>
      <c r="AI22" s="13" t="str">
        <f t="shared" si="13"/>
        <v>3</v>
      </c>
      <c r="AJ22" s="11">
        <f t="shared" si="14"/>
        <v>3</v>
      </c>
    </row>
    <row r="23" spans="1:36" x14ac:dyDescent="0.25">
      <c r="A23" s="1">
        <v>5</v>
      </c>
      <c r="B23" s="4">
        <v>48</v>
      </c>
      <c r="C23" s="9" t="s">
        <v>39</v>
      </c>
      <c r="D23" s="9" t="s">
        <v>40</v>
      </c>
      <c r="E23" s="9" t="s">
        <v>41</v>
      </c>
      <c r="F23" s="9">
        <v>2338875462</v>
      </c>
      <c r="G23" s="9" t="s">
        <v>42</v>
      </c>
      <c r="H23" s="27"/>
      <c r="I23" s="6">
        <v>9</v>
      </c>
      <c r="J23" s="6">
        <v>9</v>
      </c>
      <c r="K23" s="9">
        <v>38</v>
      </c>
      <c r="L23" s="7">
        <f t="shared" si="15"/>
        <v>60.317460317460316</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173</v>
      </c>
      <c r="Z23" s="10">
        <f t="shared" si="4"/>
        <v>10</v>
      </c>
      <c r="AA23" s="10" t="str">
        <f t="shared" si="5"/>
        <v/>
      </c>
      <c r="AB23" s="10" t="str">
        <f t="shared" si="6"/>
        <v/>
      </c>
      <c r="AC23" s="10" t="str">
        <f t="shared" si="7"/>
        <v/>
      </c>
      <c r="AD23" s="10" t="str">
        <f t="shared" si="8"/>
        <v/>
      </c>
      <c r="AE23" s="10" t="str">
        <f t="shared" si="9"/>
        <v/>
      </c>
      <c r="AF23" s="10">
        <f t="shared" si="10"/>
        <v>60.317460317460316</v>
      </c>
      <c r="AG23" s="10" t="str">
        <f t="shared" si="11"/>
        <v/>
      </c>
      <c r="AH23" s="10" t="str">
        <f t="shared" si="12"/>
        <v/>
      </c>
      <c r="AI23" s="13" t="str">
        <f t="shared" si="13"/>
        <v>5</v>
      </c>
      <c r="AJ23" s="11">
        <f t="shared" si="14"/>
        <v>5</v>
      </c>
    </row>
    <row r="24" spans="1:36" x14ac:dyDescent="0.25">
      <c r="A24" s="1">
        <v>6</v>
      </c>
      <c r="B24" s="4">
        <v>48</v>
      </c>
      <c r="C24" s="9" t="s">
        <v>43</v>
      </c>
      <c r="D24" s="9" t="s">
        <v>44</v>
      </c>
      <c r="E24" s="9" t="s">
        <v>45</v>
      </c>
      <c r="F24" s="9">
        <v>788865494</v>
      </c>
      <c r="G24" s="9" t="s">
        <v>32</v>
      </c>
      <c r="H24" s="27"/>
      <c r="I24" s="6">
        <v>9</v>
      </c>
      <c r="J24" s="6">
        <v>9</v>
      </c>
      <c r="K24" s="9">
        <v>36</v>
      </c>
      <c r="L24" s="7">
        <f t="shared" si="15"/>
        <v>57.142857142857146</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174</v>
      </c>
      <c r="Z24" s="10">
        <f t="shared" si="4"/>
        <v>109</v>
      </c>
      <c r="AA24" s="10" t="str">
        <f t="shared" si="5"/>
        <v/>
      </c>
      <c r="AB24" s="10" t="str">
        <f t="shared" si="6"/>
        <v/>
      </c>
      <c r="AC24" s="10" t="str">
        <f t="shared" si="7"/>
        <v/>
      </c>
      <c r="AD24" s="10" t="str">
        <f t="shared" si="8"/>
        <v/>
      </c>
      <c r="AE24" s="10" t="str">
        <f t="shared" si="9"/>
        <v/>
      </c>
      <c r="AF24" s="10">
        <f t="shared" si="10"/>
        <v>57.142857142857146</v>
      </c>
      <c r="AG24" s="10" t="str">
        <f t="shared" si="11"/>
        <v/>
      </c>
      <c r="AH24" s="10" t="str">
        <f t="shared" si="12"/>
        <v/>
      </c>
      <c r="AI24" s="13" t="str">
        <f t="shared" si="13"/>
        <v>6</v>
      </c>
      <c r="AJ24" s="11">
        <f t="shared" si="14"/>
        <v>6</v>
      </c>
    </row>
    <row r="25" spans="1:36" x14ac:dyDescent="0.25">
      <c r="A25" s="1">
        <v>7</v>
      </c>
      <c r="B25" s="4">
        <v>48</v>
      </c>
      <c r="C25" s="9" t="s">
        <v>46</v>
      </c>
      <c r="D25" s="9" t="s">
        <v>47</v>
      </c>
      <c r="E25" s="9" t="s">
        <v>48</v>
      </c>
      <c r="F25" s="9">
        <v>3939836813</v>
      </c>
      <c r="G25" s="9" t="s">
        <v>49</v>
      </c>
      <c r="H25" s="27"/>
      <c r="I25" s="6">
        <v>9</v>
      </c>
      <c r="J25" s="6">
        <v>9</v>
      </c>
      <c r="K25" s="9">
        <v>36</v>
      </c>
      <c r="L25" s="7">
        <f t="shared" si="15"/>
        <v>57.142857142857146</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173</v>
      </c>
      <c r="Z25" s="10">
        <f t="shared" si="4"/>
        <v>10</v>
      </c>
      <c r="AA25" s="10" t="str">
        <f t="shared" si="5"/>
        <v/>
      </c>
      <c r="AB25" s="10" t="str">
        <f t="shared" si="6"/>
        <v/>
      </c>
      <c r="AC25" s="10" t="str">
        <f t="shared" si="7"/>
        <v/>
      </c>
      <c r="AD25" s="10" t="str">
        <f t="shared" si="8"/>
        <v/>
      </c>
      <c r="AE25" s="10" t="str">
        <f t="shared" si="9"/>
        <v/>
      </c>
      <c r="AF25" s="10">
        <f t="shared" si="10"/>
        <v>57.142857142857146</v>
      </c>
      <c r="AG25" s="10" t="str">
        <f t="shared" si="11"/>
        <v/>
      </c>
      <c r="AH25" s="10" t="str">
        <f t="shared" si="12"/>
        <v/>
      </c>
      <c r="AI25" s="13" t="str">
        <f t="shared" si="13"/>
        <v>6</v>
      </c>
      <c r="AJ25" s="11">
        <f t="shared" si="14"/>
        <v>6</v>
      </c>
    </row>
    <row r="26" spans="1:36" x14ac:dyDescent="0.25">
      <c r="A26" s="1">
        <v>8</v>
      </c>
      <c r="B26" s="4">
        <v>48</v>
      </c>
      <c r="C26" s="9" t="s">
        <v>50</v>
      </c>
      <c r="D26" s="9" t="s">
        <v>51</v>
      </c>
      <c r="E26" s="9" t="s">
        <v>52</v>
      </c>
      <c r="F26" s="9">
        <v>2558145454</v>
      </c>
      <c r="G26" s="9" t="s">
        <v>53</v>
      </c>
      <c r="H26" s="27"/>
      <c r="I26" s="6">
        <v>9</v>
      </c>
      <c r="J26" s="6">
        <v>9</v>
      </c>
      <c r="K26" s="9">
        <v>36</v>
      </c>
      <c r="L26" s="7">
        <f t="shared" si="15"/>
        <v>57.142857142857146</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174</v>
      </c>
      <c r="Z26" s="10">
        <f t="shared" si="4"/>
        <v>109</v>
      </c>
      <c r="AA26" s="10" t="str">
        <f t="shared" si="5"/>
        <v/>
      </c>
      <c r="AB26" s="10" t="str">
        <f t="shared" si="6"/>
        <v/>
      </c>
      <c r="AC26" s="10" t="str">
        <f t="shared" si="7"/>
        <v/>
      </c>
      <c r="AD26" s="10" t="str">
        <f t="shared" si="8"/>
        <v/>
      </c>
      <c r="AE26" s="10" t="str">
        <f t="shared" si="9"/>
        <v/>
      </c>
      <c r="AF26" s="10">
        <f t="shared" si="10"/>
        <v>57.142857142857146</v>
      </c>
      <c r="AG26" s="10" t="str">
        <f t="shared" si="11"/>
        <v/>
      </c>
      <c r="AH26" s="10" t="str">
        <f t="shared" si="12"/>
        <v/>
      </c>
      <c r="AI26" s="13" t="str">
        <f t="shared" si="13"/>
        <v>6</v>
      </c>
      <c r="AJ26" s="11">
        <f t="shared" si="14"/>
        <v>6</v>
      </c>
    </row>
    <row r="27" spans="1:36" x14ac:dyDescent="0.25">
      <c r="A27" s="1">
        <v>9</v>
      </c>
      <c r="B27" s="4">
        <v>48</v>
      </c>
      <c r="C27" s="9" t="s">
        <v>54</v>
      </c>
      <c r="D27" s="9" t="s">
        <v>55</v>
      </c>
      <c r="E27" s="9" t="s">
        <v>56</v>
      </c>
      <c r="F27" s="9">
        <v>1679608644</v>
      </c>
      <c r="G27" s="9" t="s">
        <v>49</v>
      </c>
      <c r="H27" s="27"/>
      <c r="I27" s="6">
        <v>9</v>
      </c>
      <c r="J27" s="6">
        <v>9</v>
      </c>
      <c r="K27" s="9">
        <v>35</v>
      </c>
      <c r="L27" s="7">
        <f t="shared" si="15"/>
        <v>55.555555555555557</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174</v>
      </c>
      <c r="Z27" s="10">
        <f t="shared" si="4"/>
        <v>109</v>
      </c>
      <c r="AA27" s="10" t="str">
        <f t="shared" si="5"/>
        <v/>
      </c>
      <c r="AB27" s="10" t="str">
        <f t="shared" si="6"/>
        <v/>
      </c>
      <c r="AC27" s="10" t="str">
        <f t="shared" si="7"/>
        <v/>
      </c>
      <c r="AD27" s="10" t="str">
        <f t="shared" si="8"/>
        <v/>
      </c>
      <c r="AE27" s="10" t="str">
        <f t="shared" si="9"/>
        <v/>
      </c>
      <c r="AF27" s="10">
        <f t="shared" si="10"/>
        <v>55.555555555555557</v>
      </c>
      <c r="AG27" s="10" t="str">
        <f t="shared" si="11"/>
        <v/>
      </c>
      <c r="AH27" s="10" t="str">
        <f t="shared" si="12"/>
        <v/>
      </c>
      <c r="AI27" s="13" t="str">
        <f t="shared" si="13"/>
        <v>9</v>
      </c>
      <c r="AJ27" s="11">
        <f t="shared" si="14"/>
        <v>9</v>
      </c>
    </row>
    <row r="28" spans="1:36" x14ac:dyDescent="0.25">
      <c r="A28" s="1">
        <v>10</v>
      </c>
      <c r="B28" s="4">
        <v>48</v>
      </c>
      <c r="C28" s="9" t="s">
        <v>57</v>
      </c>
      <c r="D28" s="9" t="s">
        <v>58</v>
      </c>
      <c r="E28" s="9" t="s">
        <v>27</v>
      </c>
      <c r="F28" s="9">
        <v>2516133171</v>
      </c>
      <c r="G28" s="9" t="s">
        <v>42</v>
      </c>
      <c r="H28" s="27"/>
      <c r="I28" s="6">
        <v>9</v>
      </c>
      <c r="J28" s="6">
        <v>9</v>
      </c>
      <c r="K28" s="9">
        <v>34</v>
      </c>
      <c r="L28" s="7">
        <f t="shared" si="15"/>
        <v>53.968253968253968</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174</v>
      </c>
      <c r="Z28" s="10">
        <f t="shared" si="4"/>
        <v>109</v>
      </c>
      <c r="AA28" s="10" t="str">
        <f t="shared" si="5"/>
        <v/>
      </c>
      <c r="AB28" s="10" t="str">
        <f t="shared" si="6"/>
        <v/>
      </c>
      <c r="AC28" s="10" t="str">
        <f t="shared" si="7"/>
        <v/>
      </c>
      <c r="AD28" s="10" t="str">
        <f t="shared" si="8"/>
        <v/>
      </c>
      <c r="AE28" s="10" t="str">
        <f t="shared" si="9"/>
        <v/>
      </c>
      <c r="AF28" s="10">
        <f t="shared" si="10"/>
        <v>53.968253968253968</v>
      </c>
      <c r="AG28" s="10" t="str">
        <f t="shared" si="11"/>
        <v/>
      </c>
      <c r="AH28" s="10" t="str">
        <f t="shared" si="12"/>
        <v/>
      </c>
      <c r="AI28" s="13" t="str">
        <f t="shared" si="13"/>
        <v>10</v>
      </c>
      <c r="AJ28" s="11">
        <f t="shared" si="14"/>
        <v>10</v>
      </c>
    </row>
    <row r="29" spans="1:36" x14ac:dyDescent="0.25">
      <c r="A29" s="1">
        <v>11</v>
      </c>
      <c r="B29" s="4">
        <v>48</v>
      </c>
      <c r="C29" s="9" t="s">
        <v>59</v>
      </c>
      <c r="D29" s="9" t="s">
        <v>55</v>
      </c>
      <c r="E29" s="9" t="s">
        <v>60</v>
      </c>
      <c r="F29" s="9">
        <v>81478305</v>
      </c>
      <c r="G29" s="9" t="s">
        <v>49</v>
      </c>
      <c r="H29" s="27"/>
      <c r="I29" s="6">
        <v>9</v>
      </c>
      <c r="J29" s="6">
        <v>9</v>
      </c>
      <c r="K29" s="9">
        <v>33</v>
      </c>
      <c r="L29" s="7">
        <f t="shared" si="15"/>
        <v>52.38095238095238</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174</v>
      </c>
      <c r="Z29" s="10">
        <f t="shared" si="4"/>
        <v>109</v>
      </c>
      <c r="AA29" s="10" t="str">
        <f t="shared" si="5"/>
        <v/>
      </c>
      <c r="AB29" s="10" t="str">
        <f t="shared" si="6"/>
        <v/>
      </c>
      <c r="AC29" s="10" t="str">
        <f t="shared" si="7"/>
        <v/>
      </c>
      <c r="AD29" s="10" t="str">
        <f t="shared" si="8"/>
        <v/>
      </c>
      <c r="AE29" s="10" t="str">
        <f t="shared" si="9"/>
        <v/>
      </c>
      <c r="AF29" s="10">
        <f t="shared" si="10"/>
        <v>52.38095238095238</v>
      </c>
      <c r="AG29" s="10" t="str">
        <f t="shared" si="11"/>
        <v/>
      </c>
      <c r="AH29" s="10" t="str">
        <f t="shared" si="12"/>
        <v/>
      </c>
      <c r="AI29" s="13" t="str">
        <f t="shared" si="13"/>
        <v>11</v>
      </c>
      <c r="AJ29" s="11">
        <f t="shared" si="14"/>
        <v>11</v>
      </c>
    </row>
    <row r="30" spans="1:36" x14ac:dyDescent="0.25">
      <c r="A30" s="1">
        <v>12</v>
      </c>
      <c r="B30" s="4">
        <v>48</v>
      </c>
      <c r="C30" s="9" t="s">
        <v>61</v>
      </c>
      <c r="D30" s="9" t="s">
        <v>37</v>
      </c>
      <c r="E30" s="9" t="s">
        <v>62</v>
      </c>
      <c r="F30" s="9">
        <v>1729548693</v>
      </c>
      <c r="G30" s="9" t="s">
        <v>32</v>
      </c>
      <c r="H30" s="27"/>
      <c r="I30" s="6">
        <v>9</v>
      </c>
      <c r="J30" s="6">
        <v>9</v>
      </c>
      <c r="K30" s="9">
        <v>33</v>
      </c>
      <c r="L30" s="7">
        <f t="shared" si="15"/>
        <v>52.38095238095238</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174</v>
      </c>
      <c r="Z30" s="10">
        <f t="shared" si="4"/>
        <v>109</v>
      </c>
      <c r="AA30" s="10" t="str">
        <f t="shared" si="5"/>
        <v/>
      </c>
      <c r="AB30" s="10" t="str">
        <f t="shared" si="6"/>
        <v/>
      </c>
      <c r="AC30" s="10" t="str">
        <f t="shared" si="7"/>
        <v/>
      </c>
      <c r="AD30" s="10" t="str">
        <f t="shared" si="8"/>
        <v/>
      </c>
      <c r="AE30" s="10" t="str">
        <f t="shared" si="9"/>
        <v/>
      </c>
      <c r="AF30" s="10">
        <f t="shared" si="10"/>
        <v>52.38095238095238</v>
      </c>
      <c r="AG30" s="10" t="str">
        <f t="shared" si="11"/>
        <v/>
      </c>
      <c r="AH30" s="10" t="str">
        <f t="shared" si="12"/>
        <v/>
      </c>
      <c r="AI30" s="13" t="str">
        <f t="shared" si="13"/>
        <v>11</v>
      </c>
      <c r="AJ30" s="11">
        <f t="shared" si="14"/>
        <v>11</v>
      </c>
    </row>
    <row r="31" spans="1:36" x14ac:dyDescent="0.25">
      <c r="A31" s="1">
        <v>13</v>
      </c>
      <c r="B31" s="4">
        <v>48</v>
      </c>
      <c r="C31" s="9" t="s">
        <v>63</v>
      </c>
      <c r="D31" s="9" t="s">
        <v>64</v>
      </c>
      <c r="E31" s="9" t="s">
        <v>65</v>
      </c>
      <c r="F31" s="9">
        <v>46674808</v>
      </c>
      <c r="G31" s="9" t="s">
        <v>66</v>
      </c>
      <c r="H31" s="27"/>
      <c r="I31" s="6">
        <v>9</v>
      </c>
      <c r="J31" s="6">
        <v>9</v>
      </c>
      <c r="K31" s="9">
        <v>33</v>
      </c>
      <c r="L31" s="7">
        <f t="shared" si="15"/>
        <v>52.38095238095238</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173</v>
      </c>
      <c r="Z31" s="10">
        <f t="shared" si="4"/>
        <v>10</v>
      </c>
      <c r="AA31" s="10" t="str">
        <f t="shared" si="5"/>
        <v/>
      </c>
      <c r="AB31" s="10" t="str">
        <f t="shared" si="6"/>
        <v/>
      </c>
      <c r="AC31" s="10" t="str">
        <f t="shared" si="7"/>
        <v/>
      </c>
      <c r="AD31" s="10" t="str">
        <f t="shared" si="8"/>
        <v/>
      </c>
      <c r="AE31" s="10" t="str">
        <f t="shared" si="9"/>
        <v/>
      </c>
      <c r="AF31" s="10">
        <f t="shared" si="10"/>
        <v>52.38095238095238</v>
      </c>
      <c r="AG31" s="10" t="str">
        <f t="shared" si="11"/>
        <v/>
      </c>
      <c r="AH31" s="10" t="str">
        <f t="shared" si="12"/>
        <v/>
      </c>
      <c r="AI31" s="13" t="str">
        <f t="shared" si="13"/>
        <v>11</v>
      </c>
      <c r="AJ31" s="11">
        <f t="shared" si="14"/>
        <v>11</v>
      </c>
    </row>
    <row r="32" spans="1:36" x14ac:dyDescent="0.25">
      <c r="A32" s="1">
        <v>14</v>
      </c>
      <c r="B32" s="4">
        <v>48</v>
      </c>
      <c r="C32" s="9" t="s">
        <v>67</v>
      </c>
      <c r="D32" s="9" t="s">
        <v>68</v>
      </c>
      <c r="E32" s="9" t="s">
        <v>48</v>
      </c>
      <c r="F32" s="9">
        <v>1856019902</v>
      </c>
      <c r="G32" s="9" t="s">
        <v>32</v>
      </c>
      <c r="H32" s="27"/>
      <c r="I32" s="6">
        <v>9</v>
      </c>
      <c r="J32" s="6">
        <v>9</v>
      </c>
      <c r="K32" s="9">
        <v>31</v>
      </c>
      <c r="L32" s="7">
        <f t="shared" si="15"/>
        <v>49.206349206349209</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175</v>
      </c>
      <c r="Z32" s="10" t="str">
        <f t="shared" si="4"/>
        <v/>
      </c>
      <c r="AA32" s="10" t="str">
        <f t="shared" si="5"/>
        <v/>
      </c>
      <c r="AB32" s="10" t="str">
        <f t="shared" si="6"/>
        <v/>
      </c>
      <c r="AC32" s="10" t="str">
        <f t="shared" si="7"/>
        <v/>
      </c>
      <c r="AD32" s="10" t="str">
        <f t="shared" si="8"/>
        <v/>
      </c>
      <c r="AE32" s="10" t="str">
        <f t="shared" si="9"/>
        <v/>
      </c>
      <c r="AF32" s="10">
        <f t="shared" si="10"/>
        <v>49.206349206349209</v>
      </c>
      <c r="AG32" s="10" t="str">
        <f t="shared" si="11"/>
        <v/>
      </c>
      <c r="AH32" s="10" t="str">
        <f t="shared" si="12"/>
        <v/>
      </c>
      <c r="AI32" s="13" t="str">
        <f t="shared" si="13"/>
        <v>14</v>
      </c>
      <c r="AJ32" s="11">
        <f t="shared" si="14"/>
        <v>14</v>
      </c>
    </row>
    <row r="33" spans="1:36" x14ac:dyDescent="0.25">
      <c r="A33" s="1">
        <v>15</v>
      </c>
      <c r="B33" s="4">
        <v>48</v>
      </c>
      <c r="C33" s="9" t="s">
        <v>69</v>
      </c>
      <c r="D33" s="9" t="s">
        <v>70</v>
      </c>
      <c r="E33" s="9" t="s">
        <v>71</v>
      </c>
      <c r="F33" s="9">
        <v>1513407832</v>
      </c>
      <c r="G33" s="9" t="s">
        <v>53</v>
      </c>
      <c r="H33" s="27"/>
      <c r="I33" s="6">
        <v>9</v>
      </c>
      <c r="J33" s="6">
        <v>9</v>
      </c>
      <c r="K33" s="9">
        <v>31</v>
      </c>
      <c r="L33" s="7">
        <f t="shared" si="15"/>
        <v>49.206349206349209</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175</v>
      </c>
      <c r="Z33" s="10" t="str">
        <f t="shared" si="4"/>
        <v/>
      </c>
      <c r="AA33" s="10" t="str">
        <f t="shared" si="5"/>
        <v/>
      </c>
      <c r="AB33" s="10" t="str">
        <f t="shared" si="6"/>
        <v/>
      </c>
      <c r="AC33" s="10" t="str">
        <f t="shared" si="7"/>
        <v/>
      </c>
      <c r="AD33" s="10" t="str">
        <f t="shared" si="8"/>
        <v/>
      </c>
      <c r="AE33" s="10" t="str">
        <f t="shared" si="9"/>
        <v/>
      </c>
      <c r="AF33" s="10">
        <f t="shared" si="10"/>
        <v>49.206349206349209</v>
      </c>
      <c r="AG33" s="10" t="str">
        <f t="shared" si="11"/>
        <v/>
      </c>
      <c r="AH33" s="10" t="str">
        <f t="shared" si="12"/>
        <v/>
      </c>
      <c r="AI33" s="13" t="str">
        <f t="shared" si="13"/>
        <v>14</v>
      </c>
      <c r="AJ33" s="11">
        <f t="shared" si="14"/>
        <v>14</v>
      </c>
    </row>
    <row r="34" spans="1:36" x14ac:dyDescent="0.25">
      <c r="A34" s="1">
        <v>16</v>
      </c>
      <c r="B34" s="4">
        <v>48</v>
      </c>
      <c r="C34" s="9" t="s">
        <v>72</v>
      </c>
      <c r="D34" s="9" t="s">
        <v>70</v>
      </c>
      <c r="E34" s="9" t="s">
        <v>73</v>
      </c>
      <c r="F34" s="9">
        <v>4104378069</v>
      </c>
      <c r="G34" s="9" t="s">
        <v>49</v>
      </c>
      <c r="H34" s="27"/>
      <c r="I34" s="6">
        <v>9</v>
      </c>
      <c r="J34" s="6">
        <v>9</v>
      </c>
      <c r="K34" s="9">
        <v>30</v>
      </c>
      <c r="L34" s="7">
        <f t="shared" si="15"/>
        <v>47.61904761904762</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175</v>
      </c>
      <c r="Z34" s="10" t="str">
        <f t="shared" si="4"/>
        <v/>
      </c>
      <c r="AA34" s="10" t="str">
        <f t="shared" si="5"/>
        <v/>
      </c>
      <c r="AB34" s="10" t="str">
        <f t="shared" si="6"/>
        <v/>
      </c>
      <c r="AC34" s="10" t="str">
        <f t="shared" si="7"/>
        <v/>
      </c>
      <c r="AD34" s="10" t="str">
        <f t="shared" si="8"/>
        <v/>
      </c>
      <c r="AE34" s="10" t="str">
        <f t="shared" si="9"/>
        <v/>
      </c>
      <c r="AF34" s="10">
        <f t="shared" si="10"/>
        <v>47.61904761904762</v>
      </c>
      <c r="AG34" s="10" t="str">
        <f t="shared" si="11"/>
        <v/>
      </c>
      <c r="AH34" s="10" t="str">
        <f t="shared" si="12"/>
        <v/>
      </c>
      <c r="AI34" s="13" t="str">
        <f t="shared" si="13"/>
        <v>16</v>
      </c>
      <c r="AJ34" s="11">
        <f t="shared" si="14"/>
        <v>16</v>
      </c>
    </row>
    <row r="35" spans="1:36" x14ac:dyDescent="0.25">
      <c r="A35" s="1">
        <v>17</v>
      </c>
      <c r="B35" s="4">
        <v>48</v>
      </c>
      <c r="C35" s="9" t="s">
        <v>74</v>
      </c>
      <c r="D35" s="9" t="s">
        <v>75</v>
      </c>
      <c r="E35" s="9" t="s">
        <v>76</v>
      </c>
      <c r="F35" s="9">
        <v>2685548593</v>
      </c>
      <c r="G35" s="9" t="s">
        <v>66</v>
      </c>
      <c r="H35" s="27"/>
      <c r="I35" s="6">
        <v>9</v>
      </c>
      <c r="J35" s="6">
        <v>9</v>
      </c>
      <c r="K35" s="9">
        <v>30</v>
      </c>
      <c r="L35" s="7">
        <f t="shared" si="15"/>
        <v>47.61904761904762</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175</v>
      </c>
      <c r="Z35" s="10" t="str">
        <f t="shared" si="4"/>
        <v/>
      </c>
      <c r="AA35" s="10" t="str">
        <f t="shared" si="5"/>
        <v/>
      </c>
      <c r="AB35" s="10" t="str">
        <f t="shared" si="6"/>
        <v/>
      </c>
      <c r="AC35" s="10" t="str">
        <f t="shared" si="7"/>
        <v/>
      </c>
      <c r="AD35" s="10" t="str">
        <f t="shared" si="8"/>
        <v/>
      </c>
      <c r="AE35" s="10" t="str">
        <f t="shared" si="9"/>
        <v/>
      </c>
      <c r="AF35" s="10">
        <f t="shared" si="10"/>
        <v>47.61904761904762</v>
      </c>
      <c r="AG35" s="10" t="str">
        <f t="shared" si="11"/>
        <v/>
      </c>
      <c r="AH35" s="10" t="str">
        <f t="shared" si="12"/>
        <v/>
      </c>
      <c r="AI35" s="13" t="str">
        <f t="shared" si="13"/>
        <v>16</v>
      </c>
      <c r="AJ35" s="11">
        <f t="shared" si="14"/>
        <v>16</v>
      </c>
    </row>
    <row r="36" spans="1:36" x14ac:dyDescent="0.25">
      <c r="A36" s="1">
        <v>18</v>
      </c>
      <c r="B36" s="4">
        <v>48</v>
      </c>
      <c r="C36" s="9" t="s">
        <v>77</v>
      </c>
      <c r="D36" s="9" t="s">
        <v>78</v>
      </c>
      <c r="E36" s="9" t="s">
        <v>41</v>
      </c>
      <c r="F36" s="9">
        <v>2214327927</v>
      </c>
      <c r="G36" s="9" t="s">
        <v>42</v>
      </c>
      <c r="H36" s="27"/>
      <c r="I36" s="6">
        <v>9</v>
      </c>
      <c r="J36" s="6">
        <v>9</v>
      </c>
      <c r="K36" s="9">
        <v>28</v>
      </c>
      <c r="L36" s="7">
        <f t="shared" si="15"/>
        <v>44.444444444444443</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175</v>
      </c>
      <c r="Z36" s="10" t="str">
        <f t="shared" si="4"/>
        <v/>
      </c>
      <c r="AA36" s="10" t="str">
        <f t="shared" si="5"/>
        <v/>
      </c>
      <c r="AB36" s="10" t="str">
        <f t="shared" si="6"/>
        <v/>
      </c>
      <c r="AC36" s="10" t="str">
        <f t="shared" si="7"/>
        <v/>
      </c>
      <c r="AD36" s="10" t="str">
        <f t="shared" si="8"/>
        <v/>
      </c>
      <c r="AE36" s="10" t="str">
        <f t="shared" si="9"/>
        <v/>
      </c>
      <c r="AF36" s="10">
        <f t="shared" si="10"/>
        <v>44.444444444444443</v>
      </c>
      <c r="AG36" s="10" t="str">
        <f t="shared" si="11"/>
        <v/>
      </c>
      <c r="AH36" s="10" t="str">
        <f t="shared" si="12"/>
        <v/>
      </c>
      <c r="AI36" s="13" t="str">
        <f t="shared" si="13"/>
        <v>18</v>
      </c>
      <c r="AJ36" s="11">
        <f t="shared" si="14"/>
        <v>18</v>
      </c>
    </row>
    <row r="37" spans="1:36" x14ac:dyDescent="0.25">
      <c r="A37" s="1">
        <v>19</v>
      </c>
      <c r="B37" s="4">
        <v>48</v>
      </c>
      <c r="C37" s="9" t="s">
        <v>79</v>
      </c>
      <c r="D37" s="9" t="s">
        <v>47</v>
      </c>
      <c r="E37" s="9" t="s">
        <v>80</v>
      </c>
      <c r="F37" s="9">
        <v>3024292366</v>
      </c>
      <c r="G37" s="9" t="s">
        <v>42</v>
      </c>
      <c r="H37" s="27"/>
      <c r="I37" s="6">
        <v>9</v>
      </c>
      <c r="J37" s="6">
        <v>9</v>
      </c>
      <c r="K37" s="9">
        <v>28</v>
      </c>
      <c r="L37" s="7">
        <f t="shared" si="15"/>
        <v>44.444444444444443</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175</v>
      </c>
      <c r="Z37" s="10" t="str">
        <f t="shared" si="4"/>
        <v/>
      </c>
      <c r="AA37" s="10" t="str">
        <f t="shared" si="5"/>
        <v/>
      </c>
      <c r="AB37" s="10" t="str">
        <f t="shared" si="6"/>
        <v/>
      </c>
      <c r="AC37" s="10" t="str">
        <f t="shared" si="7"/>
        <v/>
      </c>
      <c r="AD37" s="10" t="str">
        <f t="shared" si="8"/>
        <v/>
      </c>
      <c r="AE37" s="10" t="str">
        <f t="shared" si="9"/>
        <v/>
      </c>
      <c r="AF37" s="10">
        <f t="shared" si="10"/>
        <v>44.444444444444443</v>
      </c>
      <c r="AG37" s="10" t="str">
        <f t="shared" si="11"/>
        <v/>
      </c>
      <c r="AH37" s="10" t="str">
        <f t="shared" si="12"/>
        <v/>
      </c>
      <c r="AI37" s="13" t="str">
        <f t="shared" si="13"/>
        <v>18</v>
      </c>
      <c r="AJ37" s="11">
        <f t="shared" si="14"/>
        <v>18</v>
      </c>
    </row>
    <row r="38" spans="1:36" x14ac:dyDescent="0.25">
      <c r="A38" s="1">
        <v>20</v>
      </c>
      <c r="B38" s="4">
        <v>48</v>
      </c>
      <c r="C38" s="9" t="s">
        <v>81</v>
      </c>
      <c r="D38" s="9" t="s">
        <v>82</v>
      </c>
      <c r="E38" s="9" t="s">
        <v>60</v>
      </c>
      <c r="F38" s="9">
        <v>3023742068</v>
      </c>
      <c r="G38" s="9" t="s">
        <v>53</v>
      </c>
      <c r="H38" s="27"/>
      <c r="I38" s="6">
        <v>9</v>
      </c>
      <c r="J38" s="6">
        <v>9</v>
      </c>
      <c r="K38" s="9">
        <v>28</v>
      </c>
      <c r="L38" s="7">
        <f t="shared" si="15"/>
        <v>44.444444444444443</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175</v>
      </c>
      <c r="Z38" s="10" t="str">
        <f t="shared" si="4"/>
        <v/>
      </c>
      <c r="AA38" s="10" t="str">
        <f t="shared" si="5"/>
        <v/>
      </c>
      <c r="AB38" s="10" t="str">
        <f t="shared" si="6"/>
        <v/>
      </c>
      <c r="AC38" s="10" t="str">
        <f t="shared" si="7"/>
        <v/>
      </c>
      <c r="AD38" s="10" t="str">
        <f t="shared" si="8"/>
        <v/>
      </c>
      <c r="AE38" s="10" t="str">
        <f t="shared" si="9"/>
        <v/>
      </c>
      <c r="AF38" s="10">
        <f t="shared" si="10"/>
        <v>44.444444444444443</v>
      </c>
      <c r="AG38" s="10" t="str">
        <f t="shared" si="11"/>
        <v/>
      </c>
      <c r="AH38" s="10" t="str">
        <f t="shared" si="12"/>
        <v/>
      </c>
      <c r="AI38" s="13" t="str">
        <f t="shared" si="13"/>
        <v>18</v>
      </c>
      <c r="AJ38" s="11">
        <f t="shared" si="14"/>
        <v>18</v>
      </c>
    </row>
    <row r="39" spans="1:36" x14ac:dyDescent="0.25">
      <c r="A39" s="1">
        <v>21</v>
      </c>
      <c r="B39" s="4">
        <v>48</v>
      </c>
      <c r="C39" s="9" t="s">
        <v>83</v>
      </c>
      <c r="D39" s="9" t="s">
        <v>84</v>
      </c>
      <c r="E39" s="9" t="s">
        <v>31</v>
      </c>
      <c r="F39" s="9">
        <v>477193602</v>
      </c>
      <c r="G39" s="9" t="s">
        <v>32</v>
      </c>
      <c r="H39" s="27"/>
      <c r="I39" s="6">
        <v>9</v>
      </c>
      <c r="J39" s="6">
        <v>9</v>
      </c>
      <c r="K39" s="9">
        <v>28</v>
      </c>
      <c r="L39" s="7">
        <f t="shared" si="15"/>
        <v>44.444444444444443</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175</v>
      </c>
      <c r="Z39" s="10" t="str">
        <f t="shared" si="4"/>
        <v/>
      </c>
      <c r="AA39" s="10" t="str">
        <f t="shared" si="5"/>
        <v/>
      </c>
      <c r="AB39" s="10" t="str">
        <f t="shared" si="6"/>
        <v/>
      </c>
      <c r="AC39" s="10" t="str">
        <f t="shared" si="7"/>
        <v/>
      </c>
      <c r="AD39" s="10" t="str">
        <f t="shared" si="8"/>
        <v/>
      </c>
      <c r="AE39" s="10" t="str">
        <f t="shared" si="9"/>
        <v/>
      </c>
      <c r="AF39" s="10">
        <f t="shared" si="10"/>
        <v>44.444444444444443</v>
      </c>
      <c r="AG39" s="10" t="str">
        <f t="shared" si="11"/>
        <v/>
      </c>
      <c r="AH39" s="10" t="str">
        <f t="shared" si="12"/>
        <v/>
      </c>
      <c r="AI39" s="13" t="str">
        <f t="shared" si="13"/>
        <v>18</v>
      </c>
      <c r="AJ39" s="11">
        <f t="shared" si="14"/>
        <v>18</v>
      </c>
    </row>
    <row r="40" spans="1:36" x14ac:dyDescent="0.25">
      <c r="A40" s="1">
        <v>22</v>
      </c>
      <c r="B40" s="4">
        <v>48</v>
      </c>
      <c r="C40" s="9" t="s">
        <v>85</v>
      </c>
      <c r="D40" s="9" t="s">
        <v>44</v>
      </c>
      <c r="E40" s="9" t="s">
        <v>86</v>
      </c>
      <c r="F40" s="9">
        <v>323283942</v>
      </c>
      <c r="G40" s="9" t="s">
        <v>42</v>
      </c>
      <c r="H40" s="27"/>
      <c r="I40" s="6">
        <v>9</v>
      </c>
      <c r="J40" s="6">
        <v>9</v>
      </c>
      <c r="K40" s="9">
        <v>27</v>
      </c>
      <c r="L40" s="7">
        <f t="shared" si="15"/>
        <v>42.857142857142854</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175</v>
      </c>
      <c r="Z40" s="10" t="str">
        <f t="shared" si="4"/>
        <v/>
      </c>
      <c r="AA40" s="10" t="str">
        <f t="shared" si="5"/>
        <v/>
      </c>
      <c r="AB40" s="10" t="str">
        <f t="shared" si="6"/>
        <v/>
      </c>
      <c r="AC40" s="10" t="str">
        <f t="shared" si="7"/>
        <v/>
      </c>
      <c r="AD40" s="10" t="str">
        <f t="shared" si="8"/>
        <v/>
      </c>
      <c r="AE40" s="10" t="str">
        <f t="shared" si="9"/>
        <v/>
      </c>
      <c r="AF40" s="10">
        <f t="shared" si="10"/>
        <v>42.857142857142854</v>
      </c>
      <c r="AG40" s="10" t="str">
        <f t="shared" si="11"/>
        <v/>
      </c>
      <c r="AH40" s="10" t="str">
        <f t="shared" si="12"/>
        <v/>
      </c>
      <c r="AI40" s="13" t="str">
        <f t="shared" si="13"/>
        <v>22</v>
      </c>
      <c r="AJ40" s="11">
        <f t="shared" si="14"/>
        <v>22</v>
      </c>
    </row>
    <row r="41" spans="1:36" x14ac:dyDescent="0.25">
      <c r="A41" s="1">
        <v>23</v>
      </c>
      <c r="B41" s="4">
        <v>48</v>
      </c>
      <c r="C41" s="9" t="s">
        <v>87</v>
      </c>
      <c r="D41" s="9" t="s">
        <v>88</v>
      </c>
      <c r="E41" s="9" t="s">
        <v>89</v>
      </c>
      <c r="F41" s="9">
        <v>3006189079</v>
      </c>
      <c r="G41" s="9" t="s">
        <v>42</v>
      </c>
      <c r="H41" s="27"/>
      <c r="I41" s="6">
        <v>9</v>
      </c>
      <c r="J41" s="6">
        <v>9</v>
      </c>
      <c r="K41" s="9">
        <v>27</v>
      </c>
      <c r="L41" s="7">
        <f t="shared" si="15"/>
        <v>42.857142857142854</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175</v>
      </c>
      <c r="Z41" s="10" t="str">
        <f t="shared" si="4"/>
        <v/>
      </c>
      <c r="AA41" s="10" t="str">
        <f t="shared" si="5"/>
        <v/>
      </c>
      <c r="AB41" s="10" t="str">
        <f t="shared" si="6"/>
        <v/>
      </c>
      <c r="AC41" s="10" t="str">
        <f t="shared" si="7"/>
        <v/>
      </c>
      <c r="AD41" s="10" t="str">
        <f t="shared" si="8"/>
        <v/>
      </c>
      <c r="AE41" s="10" t="str">
        <f t="shared" si="9"/>
        <v/>
      </c>
      <c r="AF41" s="10">
        <f t="shared" si="10"/>
        <v>42.857142857142854</v>
      </c>
      <c r="AG41" s="10" t="str">
        <f t="shared" si="11"/>
        <v/>
      </c>
      <c r="AH41" s="10" t="str">
        <f t="shared" si="12"/>
        <v/>
      </c>
      <c r="AI41" s="13" t="str">
        <f t="shared" si="13"/>
        <v>22</v>
      </c>
      <c r="AJ41" s="11">
        <f t="shared" si="14"/>
        <v>22</v>
      </c>
    </row>
    <row r="42" spans="1:36" x14ac:dyDescent="0.25">
      <c r="A42" s="1">
        <v>24</v>
      </c>
      <c r="B42" s="4">
        <v>48</v>
      </c>
      <c r="C42" s="9" t="s">
        <v>90</v>
      </c>
      <c r="D42" s="9" t="s">
        <v>91</v>
      </c>
      <c r="E42" s="9" t="s">
        <v>92</v>
      </c>
      <c r="F42" s="9">
        <v>4108896790</v>
      </c>
      <c r="G42" s="9" t="s">
        <v>32</v>
      </c>
      <c r="H42" s="27"/>
      <c r="I42" s="6">
        <v>9</v>
      </c>
      <c r="J42" s="6">
        <v>9</v>
      </c>
      <c r="K42" s="9">
        <v>27</v>
      </c>
      <c r="L42" s="7">
        <f t="shared" si="15"/>
        <v>42.857142857142854</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175</v>
      </c>
      <c r="Z42" s="10" t="str">
        <f t="shared" si="4"/>
        <v/>
      </c>
      <c r="AA42" s="10" t="str">
        <f t="shared" si="5"/>
        <v/>
      </c>
      <c r="AB42" s="10" t="str">
        <f t="shared" si="6"/>
        <v/>
      </c>
      <c r="AC42" s="10" t="str">
        <f t="shared" si="7"/>
        <v/>
      </c>
      <c r="AD42" s="10" t="str">
        <f t="shared" si="8"/>
        <v/>
      </c>
      <c r="AE42" s="10" t="str">
        <f t="shared" si="9"/>
        <v/>
      </c>
      <c r="AF42" s="10">
        <f t="shared" si="10"/>
        <v>42.857142857142854</v>
      </c>
      <c r="AG42" s="10" t="str">
        <f t="shared" si="11"/>
        <v/>
      </c>
      <c r="AH42" s="10" t="str">
        <f t="shared" si="12"/>
        <v/>
      </c>
      <c r="AI42" s="13" t="str">
        <f t="shared" si="13"/>
        <v>22</v>
      </c>
      <c r="AJ42" s="11">
        <f t="shared" si="14"/>
        <v>22</v>
      </c>
    </row>
    <row r="43" spans="1:36" x14ac:dyDescent="0.25">
      <c r="A43" s="1">
        <v>25</v>
      </c>
      <c r="B43" s="4">
        <v>48</v>
      </c>
      <c r="C43" s="9" t="s">
        <v>93</v>
      </c>
      <c r="D43" s="9" t="s">
        <v>94</v>
      </c>
      <c r="E43" s="9" t="s">
        <v>95</v>
      </c>
      <c r="F43" s="9">
        <v>583023532</v>
      </c>
      <c r="G43" s="9" t="s">
        <v>32</v>
      </c>
      <c r="H43" s="27"/>
      <c r="I43" s="6">
        <v>9</v>
      </c>
      <c r="J43" s="6">
        <v>9</v>
      </c>
      <c r="K43" s="9">
        <v>26</v>
      </c>
      <c r="L43" s="7">
        <f t="shared" si="15"/>
        <v>41.269841269841272</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175</v>
      </c>
      <c r="Z43" s="10" t="str">
        <f t="shared" si="4"/>
        <v/>
      </c>
      <c r="AA43" s="10" t="str">
        <f t="shared" si="5"/>
        <v/>
      </c>
      <c r="AB43" s="10" t="str">
        <f t="shared" si="6"/>
        <v/>
      </c>
      <c r="AC43" s="10" t="str">
        <f t="shared" si="7"/>
        <v/>
      </c>
      <c r="AD43" s="10" t="str">
        <f t="shared" si="8"/>
        <v/>
      </c>
      <c r="AE43" s="10" t="str">
        <f t="shared" si="9"/>
        <v/>
      </c>
      <c r="AF43" s="10">
        <f t="shared" si="10"/>
        <v>41.269841269841272</v>
      </c>
      <c r="AG43" s="10" t="str">
        <f t="shared" si="11"/>
        <v/>
      </c>
      <c r="AH43" s="10" t="str">
        <f t="shared" si="12"/>
        <v/>
      </c>
      <c r="AI43" s="13" t="str">
        <f t="shared" si="13"/>
        <v>25</v>
      </c>
      <c r="AJ43" s="11">
        <f t="shared" si="14"/>
        <v>25</v>
      </c>
    </row>
    <row r="44" spans="1:36" x14ac:dyDescent="0.25">
      <c r="A44" s="1">
        <v>26</v>
      </c>
      <c r="B44" s="4">
        <v>48</v>
      </c>
      <c r="C44" s="9" t="s">
        <v>96</v>
      </c>
      <c r="D44" s="9" t="s">
        <v>97</v>
      </c>
      <c r="E44" s="9" t="s">
        <v>98</v>
      </c>
      <c r="F44" s="9">
        <v>320601042</v>
      </c>
      <c r="G44" s="9" t="s">
        <v>49</v>
      </c>
      <c r="H44" s="27"/>
      <c r="I44" s="6">
        <v>9</v>
      </c>
      <c r="J44" s="6">
        <v>9</v>
      </c>
      <c r="K44" s="9">
        <v>26</v>
      </c>
      <c r="L44" s="7">
        <f t="shared" si="15"/>
        <v>41.269841269841272</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175</v>
      </c>
      <c r="Z44" s="10" t="str">
        <f t="shared" si="4"/>
        <v/>
      </c>
      <c r="AA44" s="10" t="str">
        <f t="shared" si="5"/>
        <v/>
      </c>
      <c r="AB44" s="10" t="str">
        <f t="shared" si="6"/>
        <v/>
      </c>
      <c r="AC44" s="10" t="str">
        <f t="shared" si="7"/>
        <v/>
      </c>
      <c r="AD44" s="10" t="str">
        <f t="shared" si="8"/>
        <v/>
      </c>
      <c r="AE44" s="10" t="str">
        <f t="shared" si="9"/>
        <v/>
      </c>
      <c r="AF44" s="10">
        <f t="shared" si="10"/>
        <v>41.269841269841272</v>
      </c>
      <c r="AG44" s="10" t="str">
        <f t="shared" si="11"/>
        <v/>
      </c>
      <c r="AH44" s="10" t="str">
        <f t="shared" si="12"/>
        <v/>
      </c>
      <c r="AI44" s="13" t="str">
        <f t="shared" si="13"/>
        <v>25</v>
      </c>
      <c r="AJ44" s="11">
        <f t="shared" si="14"/>
        <v>25</v>
      </c>
    </row>
    <row r="45" spans="1:36" x14ac:dyDescent="0.25">
      <c r="A45" s="1">
        <v>27</v>
      </c>
      <c r="B45" s="4">
        <v>48</v>
      </c>
      <c r="C45" s="9" t="s">
        <v>99</v>
      </c>
      <c r="D45" s="9" t="s">
        <v>100</v>
      </c>
      <c r="E45" s="9" t="s">
        <v>71</v>
      </c>
      <c r="F45" s="9">
        <v>2208622147</v>
      </c>
      <c r="G45" s="9" t="s">
        <v>49</v>
      </c>
      <c r="H45" s="27"/>
      <c r="I45" s="6">
        <v>9</v>
      </c>
      <c r="J45" s="6">
        <v>9</v>
      </c>
      <c r="K45" s="9">
        <v>26</v>
      </c>
      <c r="L45" s="7">
        <f t="shared" si="15"/>
        <v>41.269841269841272</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175</v>
      </c>
      <c r="Z45" s="10" t="str">
        <f t="shared" si="4"/>
        <v/>
      </c>
      <c r="AA45" s="10" t="str">
        <f t="shared" si="5"/>
        <v/>
      </c>
      <c r="AB45" s="10" t="str">
        <f t="shared" si="6"/>
        <v/>
      </c>
      <c r="AC45" s="10" t="str">
        <f t="shared" si="7"/>
        <v/>
      </c>
      <c r="AD45" s="10" t="str">
        <f t="shared" si="8"/>
        <v/>
      </c>
      <c r="AE45" s="10" t="str">
        <f t="shared" si="9"/>
        <v/>
      </c>
      <c r="AF45" s="10">
        <f t="shared" si="10"/>
        <v>41.269841269841272</v>
      </c>
      <c r="AG45" s="10" t="str">
        <f t="shared" si="11"/>
        <v/>
      </c>
      <c r="AH45" s="10" t="str">
        <f t="shared" si="12"/>
        <v/>
      </c>
      <c r="AI45" s="13" t="str">
        <f t="shared" si="13"/>
        <v>25</v>
      </c>
      <c r="AJ45" s="11">
        <f t="shared" si="14"/>
        <v>25</v>
      </c>
    </row>
    <row r="46" spans="1:36" x14ac:dyDescent="0.25">
      <c r="A46" s="1">
        <v>28</v>
      </c>
      <c r="B46" s="4">
        <v>48</v>
      </c>
      <c r="C46" s="9" t="s">
        <v>101</v>
      </c>
      <c r="D46" s="9" t="s">
        <v>91</v>
      </c>
      <c r="E46" s="9" t="s">
        <v>86</v>
      </c>
      <c r="F46" s="9">
        <v>269607171</v>
      </c>
      <c r="G46" s="9" t="s">
        <v>32</v>
      </c>
      <c r="H46" s="27"/>
      <c r="I46" s="6">
        <v>9</v>
      </c>
      <c r="J46" s="6">
        <v>9</v>
      </c>
      <c r="K46" s="9">
        <v>24</v>
      </c>
      <c r="L46" s="7">
        <f t="shared" si="15"/>
        <v>38.095238095238095</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175</v>
      </c>
      <c r="Z46" s="10" t="str">
        <f t="shared" si="4"/>
        <v/>
      </c>
      <c r="AA46" s="10" t="str">
        <f t="shared" si="5"/>
        <v/>
      </c>
      <c r="AB46" s="10" t="str">
        <f t="shared" si="6"/>
        <v/>
      </c>
      <c r="AC46" s="10" t="str">
        <f t="shared" si="7"/>
        <v/>
      </c>
      <c r="AD46" s="10" t="str">
        <f t="shared" si="8"/>
        <v/>
      </c>
      <c r="AE46" s="10" t="str">
        <f t="shared" si="9"/>
        <v/>
      </c>
      <c r="AF46" s="10">
        <f t="shared" si="10"/>
        <v>38.095238095238095</v>
      </c>
      <c r="AG46" s="10" t="str">
        <f t="shared" si="11"/>
        <v/>
      </c>
      <c r="AH46" s="10" t="str">
        <f t="shared" si="12"/>
        <v/>
      </c>
      <c r="AI46" s="13" t="str">
        <f t="shared" si="13"/>
        <v>28</v>
      </c>
      <c r="AJ46" s="11">
        <f t="shared" si="14"/>
        <v>28</v>
      </c>
    </row>
    <row r="47" spans="1:36" x14ac:dyDescent="0.25">
      <c r="A47" s="1">
        <v>29</v>
      </c>
      <c r="B47" s="4">
        <v>48</v>
      </c>
      <c r="C47" s="9" t="s">
        <v>102</v>
      </c>
      <c r="D47" s="9" t="s">
        <v>97</v>
      </c>
      <c r="E47" s="9" t="s">
        <v>103</v>
      </c>
      <c r="F47" s="9">
        <v>2248984310</v>
      </c>
      <c r="G47" s="9" t="s">
        <v>53</v>
      </c>
      <c r="H47" s="27"/>
      <c r="I47" s="6">
        <v>9</v>
      </c>
      <c r="J47" s="6">
        <v>9</v>
      </c>
      <c r="K47" s="9">
        <v>24</v>
      </c>
      <c r="L47" s="7">
        <f t="shared" si="15"/>
        <v>38.095238095238095</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175</v>
      </c>
      <c r="Z47" s="10" t="str">
        <f t="shared" si="4"/>
        <v/>
      </c>
      <c r="AA47" s="10" t="str">
        <f t="shared" si="5"/>
        <v/>
      </c>
      <c r="AB47" s="10" t="str">
        <f t="shared" si="6"/>
        <v/>
      </c>
      <c r="AC47" s="10" t="str">
        <f t="shared" si="7"/>
        <v/>
      </c>
      <c r="AD47" s="10" t="str">
        <f t="shared" si="8"/>
        <v/>
      </c>
      <c r="AE47" s="10" t="str">
        <f t="shared" si="9"/>
        <v/>
      </c>
      <c r="AF47" s="10">
        <f t="shared" si="10"/>
        <v>38.095238095238095</v>
      </c>
      <c r="AG47" s="10" t="str">
        <f t="shared" si="11"/>
        <v/>
      </c>
      <c r="AH47" s="10" t="str">
        <f t="shared" si="12"/>
        <v/>
      </c>
      <c r="AI47" s="13" t="str">
        <f t="shared" si="13"/>
        <v>28</v>
      </c>
      <c r="AJ47" s="11">
        <f t="shared" si="14"/>
        <v>28</v>
      </c>
    </row>
    <row r="48" spans="1:36" x14ac:dyDescent="0.25">
      <c r="A48" s="1">
        <v>30</v>
      </c>
      <c r="B48" s="4">
        <v>48</v>
      </c>
      <c r="C48" s="9" t="s">
        <v>104</v>
      </c>
      <c r="D48" s="9" t="s">
        <v>105</v>
      </c>
      <c r="E48" s="9" t="s">
        <v>41</v>
      </c>
      <c r="F48" s="9">
        <v>367740360</v>
      </c>
      <c r="G48" s="9" t="s">
        <v>42</v>
      </c>
      <c r="H48" s="27"/>
      <c r="I48" s="6">
        <v>9</v>
      </c>
      <c r="J48" s="6">
        <v>9</v>
      </c>
      <c r="K48" s="9">
        <v>24</v>
      </c>
      <c r="L48" s="7">
        <f t="shared" si="15"/>
        <v>38.095238095238095</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175</v>
      </c>
      <c r="Z48" s="10" t="str">
        <f t="shared" si="4"/>
        <v/>
      </c>
      <c r="AA48" s="10" t="str">
        <f t="shared" si="5"/>
        <v/>
      </c>
      <c r="AB48" s="10" t="str">
        <f t="shared" si="6"/>
        <v/>
      </c>
      <c r="AC48" s="10" t="str">
        <f t="shared" si="7"/>
        <v/>
      </c>
      <c r="AD48" s="10" t="str">
        <f t="shared" si="8"/>
        <v/>
      </c>
      <c r="AE48" s="10" t="str">
        <f t="shared" si="9"/>
        <v/>
      </c>
      <c r="AF48" s="10">
        <f t="shared" si="10"/>
        <v>38.095238095238095</v>
      </c>
      <c r="AG48" s="10" t="str">
        <f t="shared" si="11"/>
        <v/>
      </c>
      <c r="AH48" s="10" t="str">
        <f t="shared" si="12"/>
        <v/>
      </c>
      <c r="AI48" s="13" t="str">
        <f t="shared" si="13"/>
        <v>28</v>
      </c>
      <c r="AJ48" s="11">
        <f t="shared" si="14"/>
        <v>28</v>
      </c>
    </row>
    <row r="49" spans="1:36" x14ac:dyDescent="0.25">
      <c r="A49" s="1">
        <v>31</v>
      </c>
      <c r="B49" s="4">
        <v>48</v>
      </c>
      <c r="C49" s="9" t="s">
        <v>106</v>
      </c>
      <c r="D49" s="9" t="s">
        <v>107</v>
      </c>
      <c r="E49" s="9" t="s">
        <v>108</v>
      </c>
      <c r="F49" s="9">
        <v>2175276812</v>
      </c>
      <c r="G49" s="9" t="s">
        <v>66</v>
      </c>
      <c r="H49" s="27"/>
      <c r="I49" s="6">
        <v>9</v>
      </c>
      <c r="J49" s="6">
        <v>9</v>
      </c>
      <c r="K49" s="9">
        <v>23</v>
      </c>
      <c r="L49" s="7">
        <f t="shared" si="15"/>
        <v>36.507936507936506</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175</v>
      </c>
      <c r="Z49" s="10" t="str">
        <f t="shared" si="4"/>
        <v/>
      </c>
      <c r="AA49" s="10" t="str">
        <f t="shared" si="5"/>
        <v/>
      </c>
      <c r="AB49" s="10" t="str">
        <f t="shared" si="6"/>
        <v/>
      </c>
      <c r="AC49" s="10" t="str">
        <f t="shared" si="7"/>
        <v/>
      </c>
      <c r="AD49" s="10" t="str">
        <f t="shared" si="8"/>
        <v/>
      </c>
      <c r="AE49" s="10" t="str">
        <f t="shared" si="9"/>
        <v/>
      </c>
      <c r="AF49" s="10">
        <f t="shared" si="10"/>
        <v>36.507936507936506</v>
      </c>
      <c r="AG49" s="10" t="str">
        <f t="shared" si="11"/>
        <v/>
      </c>
      <c r="AH49" s="10" t="str">
        <f t="shared" si="12"/>
        <v/>
      </c>
      <c r="AI49" s="13" t="str">
        <f t="shared" si="13"/>
        <v>31</v>
      </c>
      <c r="AJ49" s="11">
        <f t="shared" si="14"/>
        <v>31</v>
      </c>
    </row>
    <row r="50" spans="1:36" x14ac:dyDescent="0.25">
      <c r="A50" s="1">
        <v>32</v>
      </c>
      <c r="B50" s="4">
        <v>48</v>
      </c>
      <c r="C50" s="9" t="s">
        <v>109</v>
      </c>
      <c r="D50" s="9" t="s">
        <v>110</v>
      </c>
      <c r="E50" s="9" t="s">
        <v>89</v>
      </c>
      <c r="F50" s="9">
        <v>1712552906</v>
      </c>
      <c r="G50" s="9" t="s">
        <v>32</v>
      </c>
      <c r="H50" s="27"/>
      <c r="I50" s="6">
        <v>9</v>
      </c>
      <c r="J50" s="6">
        <v>9</v>
      </c>
      <c r="K50" s="9">
        <v>23</v>
      </c>
      <c r="L50" s="7">
        <f t="shared" si="15"/>
        <v>36.507936507936506</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175</v>
      </c>
      <c r="Z50" s="10" t="str">
        <f t="shared" si="4"/>
        <v/>
      </c>
      <c r="AA50" s="10" t="str">
        <f t="shared" si="5"/>
        <v/>
      </c>
      <c r="AB50" s="10" t="str">
        <f t="shared" si="6"/>
        <v/>
      </c>
      <c r="AC50" s="10" t="str">
        <f t="shared" si="7"/>
        <v/>
      </c>
      <c r="AD50" s="10" t="str">
        <f t="shared" si="8"/>
        <v/>
      </c>
      <c r="AE50" s="10" t="str">
        <f t="shared" si="9"/>
        <v/>
      </c>
      <c r="AF50" s="10">
        <f t="shared" si="10"/>
        <v>36.507936507936506</v>
      </c>
      <c r="AG50" s="10" t="str">
        <f t="shared" si="11"/>
        <v/>
      </c>
      <c r="AH50" s="10" t="str">
        <f t="shared" si="12"/>
        <v/>
      </c>
      <c r="AI50" s="13" t="str">
        <f t="shared" si="13"/>
        <v>31</v>
      </c>
      <c r="AJ50" s="11">
        <f t="shared" si="14"/>
        <v>31</v>
      </c>
    </row>
    <row r="51" spans="1:36" x14ac:dyDescent="0.25">
      <c r="A51" s="1">
        <v>33</v>
      </c>
      <c r="B51" s="4">
        <v>48</v>
      </c>
      <c r="C51" s="9" t="s">
        <v>111</v>
      </c>
      <c r="D51" s="9" t="s">
        <v>26</v>
      </c>
      <c r="E51" s="9" t="s">
        <v>112</v>
      </c>
      <c r="F51" s="9">
        <v>710816215</v>
      </c>
      <c r="G51" s="9" t="s">
        <v>53</v>
      </c>
      <c r="H51" s="27"/>
      <c r="I51" s="6">
        <v>9</v>
      </c>
      <c r="J51" s="6">
        <v>9</v>
      </c>
      <c r="K51" s="9">
        <v>23</v>
      </c>
      <c r="L51" s="7">
        <f t="shared" si="15"/>
        <v>36.507936507936506</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175</v>
      </c>
      <c r="Z51" s="10" t="str">
        <f t="shared" si="4"/>
        <v/>
      </c>
      <c r="AA51" s="10" t="str">
        <f t="shared" si="5"/>
        <v/>
      </c>
      <c r="AB51" s="10" t="str">
        <f t="shared" si="6"/>
        <v/>
      </c>
      <c r="AC51" s="10" t="str">
        <f t="shared" si="7"/>
        <v/>
      </c>
      <c r="AD51" s="10" t="str">
        <f t="shared" si="8"/>
        <v/>
      </c>
      <c r="AE51" s="10" t="str">
        <f t="shared" si="9"/>
        <v/>
      </c>
      <c r="AF51" s="10">
        <f t="shared" si="10"/>
        <v>36.507936507936506</v>
      </c>
      <c r="AG51" s="10" t="str">
        <f t="shared" si="11"/>
        <v/>
      </c>
      <c r="AH51" s="10" t="str">
        <f t="shared" si="12"/>
        <v/>
      </c>
      <c r="AI51" s="13" t="str">
        <f t="shared" si="13"/>
        <v>31</v>
      </c>
      <c r="AJ51" s="11">
        <f t="shared" si="14"/>
        <v>31</v>
      </c>
    </row>
    <row r="52" spans="1:36" x14ac:dyDescent="0.25">
      <c r="A52" s="1">
        <v>34</v>
      </c>
      <c r="B52" s="4">
        <v>48</v>
      </c>
      <c r="C52" s="9" t="s">
        <v>113</v>
      </c>
      <c r="D52" s="9" t="s">
        <v>97</v>
      </c>
      <c r="E52" s="9" t="s">
        <v>114</v>
      </c>
      <c r="F52" s="9">
        <v>847681621</v>
      </c>
      <c r="G52" s="9" t="s">
        <v>28</v>
      </c>
      <c r="H52" s="27"/>
      <c r="I52" s="6">
        <v>9</v>
      </c>
      <c r="J52" s="6">
        <v>9</v>
      </c>
      <c r="K52" s="9">
        <v>23</v>
      </c>
      <c r="L52" s="7">
        <f t="shared" si="15"/>
        <v>36.507936507936506</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175</v>
      </c>
      <c r="Z52" s="10" t="str">
        <f t="shared" si="4"/>
        <v/>
      </c>
      <c r="AA52" s="10" t="str">
        <f t="shared" si="5"/>
        <v/>
      </c>
      <c r="AB52" s="10" t="str">
        <f t="shared" si="6"/>
        <v/>
      </c>
      <c r="AC52" s="10" t="str">
        <f t="shared" si="7"/>
        <v/>
      </c>
      <c r="AD52" s="10" t="str">
        <f t="shared" si="8"/>
        <v/>
      </c>
      <c r="AE52" s="10" t="str">
        <f t="shared" si="9"/>
        <v/>
      </c>
      <c r="AF52" s="10">
        <f t="shared" si="10"/>
        <v>36.507936507936506</v>
      </c>
      <c r="AG52" s="10" t="str">
        <f t="shared" si="11"/>
        <v/>
      </c>
      <c r="AH52" s="10" t="str">
        <f t="shared" si="12"/>
        <v/>
      </c>
      <c r="AI52" s="13" t="str">
        <f t="shared" si="13"/>
        <v>31</v>
      </c>
      <c r="AJ52" s="11">
        <f t="shared" si="14"/>
        <v>31</v>
      </c>
    </row>
    <row r="53" spans="1:36" x14ac:dyDescent="0.25">
      <c r="A53" s="1">
        <v>35</v>
      </c>
      <c r="B53" s="4">
        <v>48</v>
      </c>
      <c r="C53" s="9" t="s">
        <v>115</v>
      </c>
      <c r="D53" s="9" t="s">
        <v>116</v>
      </c>
      <c r="E53" s="9" t="s">
        <v>117</v>
      </c>
      <c r="F53" s="9">
        <v>2829856819</v>
      </c>
      <c r="G53" s="9" t="s">
        <v>32</v>
      </c>
      <c r="H53" s="27"/>
      <c r="I53" s="6">
        <v>9</v>
      </c>
      <c r="J53" s="6">
        <v>9</v>
      </c>
      <c r="K53" s="9">
        <v>22</v>
      </c>
      <c r="L53" s="7">
        <f t="shared" si="15"/>
        <v>34.920634920634917</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175</v>
      </c>
      <c r="Z53" s="10" t="str">
        <f t="shared" si="4"/>
        <v/>
      </c>
      <c r="AA53" s="10" t="str">
        <f t="shared" si="5"/>
        <v/>
      </c>
      <c r="AB53" s="10" t="str">
        <f t="shared" si="6"/>
        <v/>
      </c>
      <c r="AC53" s="10" t="str">
        <f t="shared" si="7"/>
        <v/>
      </c>
      <c r="AD53" s="10" t="str">
        <f t="shared" si="8"/>
        <v/>
      </c>
      <c r="AE53" s="10" t="str">
        <f t="shared" si="9"/>
        <v/>
      </c>
      <c r="AF53" s="10">
        <f t="shared" si="10"/>
        <v>34.920634920634917</v>
      </c>
      <c r="AG53" s="10" t="str">
        <f t="shared" si="11"/>
        <v/>
      </c>
      <c r="AH53" s="10" t="str">
        <f t="shared" si="12"/>
        <v/>
      </c>
      <c r="AI53" s="13" t="str">
        <f t="shared" si="13"/>
        <v>35</v>
      </c>
      <c r="AJ53" s="11">
        <f t="shared" si="14"/>
        <v>35</v>
      </c>
    </row>
    <row r="54" spans="1:36" x14ac:dyDescent="0.25">
      <c r="A54" s="1">
        <v>36</v>
      </c>
      <c r="B54" s="4">
        <v>48</v>
      </c>
      <c r="C54" s="9" t="s">
        <v>118</v>
      </c>
      <c r="D54" s="9" t="s">
        <v>26</v>
      </c>
      <c r="E54" s="9" t="s">
        <v>119</v>
      </c>
      <c r="F54" s="9">
        <v>707239853</v>
      </c>
      <c r="G54" s="9" t="s">
        <v>42</v>
      </c>
      <c r="H54" s="27"/>
      <c r="I54" s="6">
        <v>9</v>
      </c>
      <c r="J54" s="6">
        <v>9</v>
      </c>
      <c r="K54" s="9">
        <v>22</v>
      </c>
      <c r="L54" s="7">
        <f t="shared" si="15"/>
        <v>34.920634920634917</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175</v>
      </c>
      <c r="Z54" s="10" t="str">
        <f t="shared" si="4"/>
        <v/>
      </c>
      <c r="AA54" s="10" t="str">
        <f t="shared" si="5"/>
        <v/>
      </c>
      <c r="AB54" s="10" t="str">
        <f t="shared" si="6"/>
        <v/>
      </c>
      <c r="AC54" s="10" t="str">
        <f t="shared" si="7"/>
        <v/>
      </c>
      <c r="AD54" s="10" t="str">
        <f t="shared" si="8"/>
        <v/>
      </c>
      <c r="AE54" s="10" t="str">
        <f t="shared" si="9"/>
        <v/>
      </c>
      <c r="AF54" s="10">
        <f t="shared" si="10"/>
        <v>34.920634920634917</v>
      </c>
      <c r="AG54" s="10" t="str">
        <f t="shared" si="11"/>
        <v/>
      </c>
      <c r="AH54" s="10" t="str">
        <f t="shared" si="12"/>
        <v/>
      </c>
      <c r="AI54" s="13" t="str">
        <f t="shared" si="13"/>
        <v>35</v>
      </c>
      <c r="AJ54" s="11">
        <f t="shared" si="14"/>
        <v>35</v>
      </c>
    </row>
    <row r="55" spans="1:36" x14ac:dyDescent="0.25">
      <c r="A55" s="1">
        <v>37</v>
      </c>
      <c r="B55" s="4">
        <v>48</v>
      </c>
      <c r="C55" s="9" t="s">
        <v>120</v>
      </c>
      <c r="D55" s="9" t="s">
        <v>30</v>
      </c>
      <c r="E55" s="9" t="s">
        <v>121</v>
      </c>
      <c r="F55" s="9">
        <v>447592441</v>
      </c>
      <c r="G55" s="9" t="s">
        <v>49</v>
      </c>
      <c r="H55" s="27"/>
      <c r="I55" s="6">
        <v>9</v>
      </c>
      <c r="J55" s="6">
        <v>9</v>
      </c>
      <c r="K55" s="9">
        <v>22</v>
      </c>
      <c r="L55" s="7">
        <f t="shared" si="15"/>
        <v>34.920634920634917</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175</v>
      </c>
      <c r="Z55" s="10" t="str">
        <f t="shared" si="4"/>
        <v/>
      </c>
      <c r="AA55" s="10" t="str">
        <f t="shared" si="5"/>
        <v/>
      </c>
      <c r="AB55" s="10" t="str">
        <f t="shared" si="6"/>
        <v/>
      </c>
      <c r="AC55" s="10" t="str">
        <f t="shared" si="7"/>
        <v/>
      </c>
      <c r="AD55" s="10" t="str">
        <f t="shared" si="8"/>
        <v/>
      </c>
      <c r="AE55" s="10" t="str">
        <f t="shared" si="9"/>
        <v/>
      </c>
      <c r="AF55" s="10">
        <f t="shared" si="10"/>
        <v>34.920634920634917</v>
      </c>
      <c r="AG55" s="10" t="str">
        <f t="shared" si="11"/>
        <v/>
      </c>
      <c r="AH55" s="10" t="str">
        <f t="shared" si="12"/>
        <v/>
      </c>
      <c r="AI55" s="13" t="str">
        <f t="shared" si="13"/>
        <v>35</v>
      </c>
      <c r="AJ55" s="11">
        <f t="shared" si="14"/>
        <v>35</v>
      </c>
    </row>
    <row r="56" spans="1:36" x14ac:dyDescent="0.25">
      <c r="A56" s="1">
        <v>38</v>
      </c>
      <c r="B56" s="4">
        <v>48</v>
      </c>
      <c r="C56" s="9" t="s">
        <v>122</v>
      </c>
      <c r="D56" s="9" t="s">
        <v>123</v>
      </c>
      <c r="E56" s="9" t="s">
        <v>27</v>
      </c>
      <c r="F56" s="9">
        <v>241636443</v>
      </c>
      <c r="G56" s="9" t="s">
        <v>32</v>
      </c>
      <c r="H56" s="27"/>
      <c r="I56" s="6">
        <v>9</v>
      </c>
      <c r="J56" s="6">
        <v>9</v>
      </c>
      <c r="K56" s="9">
        <v>22</v>
      </c>
      <c r="L56" s="7">
        <f t="shared" si="15"/>
        <v>34.920634920634917</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175</v>
      </c>
      <c r="Z56" s="10" t="str">
        <f t="shared" si="4"/>
        <v/>
      </c>
      <c r="AA56" s="10" t="str">
        <f t="shared" si="5"/>
        <v/>
      </c>
      <c r="AB56" s="10" t="str">
        <f t="shared" si="6"/>
        <v/>
      </c>
      <c r="AC56" s="10" t="str">
        <f t="shared" si="7"/>
        <v/>
      </c>
      <c r="AD56" s="10" t="str">
        <f t="shared" si="8"/>
        <v/>
      </c>
      <c r="AE56" s="10" t="str">
        <f t="shared" si="9"/>
        <v/>
      </c>
      <c r="AF56" s="10">
        <f t="shared" si="10"/>
        <v>34.920634920634917</v>
      </c>
      <c r="AG56" s="10" t="str">
        <f t="shared" si="11"/>
        <v/>
      </c>
      <c r="AH56" s="10" t="str">
        <f t="shared" si="12"/>
        <v/>
      </c>
      <c r="AI56" s="13" t="str">
        <f t="shared" si="13"/>
        <v>35</v>
      </c>
      <c r="AJ56" s="11">
        <f t="shared" si="14"/>
        <v>35</v>
      </c>
    </row>
    <row r="57" spans="1:36" x14ac:dyDescent="0.25">
      <c r="A57" s="1">
        <v>39</v>
      </c>
      <c r="B57" s="4">
        <v>48</v>
      </c>
      <c r="C57" s="9" t="s">
        <v>124</v>
      </c>
      <c r="D57" s="9" t="s">
        <v>70</v>
      </c>
      <c r="E57" s="9" t="s">
        <v>125</v>
      </c>
      <c r="F57" s="9">
        <v>2359114354</v>
      </c>
      <c r="G57" s="9" t="s">
        <v>66</v>
      </c>
      <c r="H57" s="27"/>
      <c r="I57" s="6">
        <v>9</v>
      </c>
      <c r="J57" s="6">
        <v>9</v>
      </c>
      <c r="K57" s="9">
        <v>22</v>
      </c>
      <c r="L57" s="7">
        <f t="shared" si="15"/>
        <v>34.920634920634917</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175</v>
      </c>
      <c r="Z57" s="10" t="str">
        <f t="shared" si="4"/>
        <v/>
      </c>
      <c r="AA57" s="10" t="str">
        <f t="shared" si="5"/>
        <v/>
      </c>
      <c r="AB57" s="10" t="str">
        <f t="shared" si="6"/>
        <v/>
      </c>
      <c r="AC57" s="10" t="str">
        <f t="shared" si="7"/>
        <v/>
      </c>
      <c r="AD57" s="10" t="str">
        <f t="shared" si="8"/>
        <v/>
      </c>
      <c r="AE57" s="10" t="str">
        <f t="shared" si="9"/>
        <v/>
      </c>
      <c r="AF57" s="10">
        <f t="shared" si="10"/>
        <v>34.920634920634917</v>
      </c>
      <c r="AG57" s="10" t="str">
        <f t="shared" si="11"/>
        <v/>
      </c>
      <c r="AH57" s="10" t="str">
        <f t="shared" si="12"/>
        <v/>
      </c>
      <c r="AI57" s="13" t="str">
        <f t="shared" si="13"/>
        <v>35</v>
      </c>
      <c r="AJ57" s="11">
        <f t="shared" si="14"/>
        <v>35</v>
      </c>
    </row>
    <row r="58" spans="1:36" x14ac:dyDescent="0.25">
      <c r="A58" s="1">
        <v>40</v>
      </c>
      <c r="B58" s="4">
        <v>48</v>
      </c>
      <c r="C58" s="9" t="s">
        <v>126</v>
      </c>
      <c r="D58" s="9" t="s">
        <v>127</v>
      </c>
      <c r="E58" s="9" t="s">
        <v>71</v>
      </c>
      <c r="F58" s="9">
        <v>859614956</v>
      </c>
      <c r="G58" s="9" t="s">
        <v>42</v>
      </c>
      <c r="H58" s="27"/>
      <c r="I58" s="6">
        <v>9</v>
      </c>
      <c r="J58" s="6">
        <v>9</v>
      </c>
      <c r="K58" s="9">
        <v>21</v>
      </c>
      <c r="L58" s="7">
        <f t="shared" si="15"/>
        <v>33.333333333333336</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175</v>
      </c>
      <c r="Z58" s="10" t="str">
        <f t="shared" si="4"/>
        <v/>
      </c>
      <c r="AA58" s="10" t="str">
        <f t="shared" si="5"/>
        <v/>
      </c>
      <c r="AB58" s="10" t="str">
        <f t="shared" si="6"/>
        <v/>
      </c>
      <c r="AC58" s="10" t="str">
        <f t="shared" si="7"/>
        <v/>
      </c>
      <c r="AD58" s="10" t="str">
        <f t="shared" si="8"/>
        <v/>
      </c>
      <c r="AE58" s="10" t="str">
        <f t="shared" si="9"/>
        <v/>
      </c>
      <c r="AF58" s="10">
        <f t="shared" si="10"/>
        <v>33.333333333333336</v>
      </c>
      <c r="AG58" s="10" t="str">
        <f t="shared" si="11"/>
        <v/>
      </c>
      <c r="AH58" s="10" t="str">
        <f t="shared" si="12"/>
        <v/>
      </c>
      <c r="AI58" s="13" t="str">
        <f t="shared" si="13"/>
        <v>40</v>
      </c>
      <c r="AJ58" s="11">
        <f t="shared" si="14"/>
        <v>40</v>
      </c>
    </row>
    <row r="59" spans="1:36" x14ac:dyDescent="0.25">
      <c r="A59" s="1">
        <v>41</v>
      </c>
      <c r="B59" s="4">
        <v>48</v>
      </c>
      <c r="C59" s="9" t="s">
        <v>128</v>
      </c>
      <c r="D59" s="9" t="s">
        <v>105</v>
      </c>
      <c r="E59" s="9" t="s">
        <v>129</v>
      </c>
      <c r="F59" s="9">
        <v>2647790363</v>
      </c>
      <c r="G59" s="9" t="s">
        <v>49</v>
      </c>
      <c r="H59" s="27"/>
      <c r="I59" s="6">
        <v>9</v>
      </c>
      <c r="J59" s="6">
        <v>9</v>
      </c>
      <c r="K59" s="9">
        <v>20</v>
      </c>
      <c r="L59" s="7">
        <f t="shared" si="15"/>
        <v>31.746031746031747</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175</v>
      </c>
      <c r="Z59" s="10" t="str">
        <f t="shared" si="4"/>
        <v/>
      </c>
      <c r="AA59" s="10" t="str">
        <f t="shared" si="5"/>
        <v/>
      </c>
      <c r="AB59" s="10" t="str">
        <f t="shared" si="6"/>
        <v/>
      </c>
      <c r="AC59" s="10" t="str">
        <f t="shared" si="7"/>
        <v/>
      </c>
      <c r="AD59" s="10" t="str">
        <f t="shared" si="8"/>
        <v/>
      </c>
      <c r="AE59" s="10" t="str">
        <f t="shared" si="9"/>
        <v/>
      </c>
      <c r="AF59" s="10">
        <f t="shared" si="10"/>
        <v>31.746031746031747</v>
      </c>
      <c r="AG59" s="10" t="str">
        <f t="shared" si="11"/>
        <v/>
      </c>
      <c r="AH59" s="10" t="str">
        <f t="shared" si="12"/>
        <v/>
      </c>
      <c r="AI59" s="13" t="str">
        <f t="shared" si="13"/>
        <v>41</v>
      </c>
      <c r="AJ59" s="11">
        <f t="shared" si="14"/>
        <v>41</v>
      </c>
    </row>
    <row r="60" spans="1:36" x14ac:dyDescent="0.25">
      <c r="A60" s="1">
        <v>42</v>
      </c>
      <c r="B60" s="4">
        <v>48</v>
      </c>
      <c r="C60" s="9" t="s">
        <v>130</v>
      </c>
      <c r="D60" s="9" t="s">
        <v>68</v>
      </c>
      <c r="E60" s="9" t="s">
        <v>38</v>
      </c>
      <c r="F60" s="9">
        <v>3393375530</v>
      </c>
      <c r="G60" s="9" t="s">
        <v>66</v>
      </c>
      <c r="H60" s="27"/>
      <c r="I60" s="6">
        <v>9</v>
      </c>
      <c r="J60" s="6">
        <v>9</v>
      </c>
      <c r="K60" s="9">
        <v>19</v>
      </c>
      <c r="L60" s="7">
        <f t="shared" si="15"/>
        <v>30.158730158730158</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175</v>
      </c>
      <c r="Z60" s="10" t="str">
        <f t="shared" si="4"/>
        <v/>
      </c>
      <c r="AA60" s="10" t="str">
        <f t="shared" si="5"/>
        <v/>
      </c>
      <c r="AB60" s="10" t="str">
        <f t="shared" si="6"/>
        <v/>
      </c>
      <c r="AC60" s="10" t="str">
        <f t="shared" si="7"/>
        <v/>
      </c>
      <c r="AD60" s="10" t="str">
        <f t="shared" si="8"/>
        <v/>
      </c>
      <c r="AE60" s="10" t="str">
        <f t="shared" si="9"/>
        <v/>
      </c>
      <c r="AF60" s="10">
        <f t="shared" si="10"/>
        <v>30.158730158730158</v>
      </c>
      <c r="AG60" s="10" t="str">
        <f t="shared" si="11"/>
        <v/>
      </c>
      <c r="AH60" s="10" t="str">
        <f t="shared" si="12"/>
        <v/>
      </c>
      <c r="AI60" s="13" t="str">
        <f t="shared" si="13"/>
        <v>42</v>
      </c>
      <c r="AJ60" s="11">
        <f t="shared" si="14"/>
        <v>42</v>
      </c>
    </row>
    <row r="61" spans="1:36" x14ac:dyDescent="0.25">
      <c r="A61" s="1">
        <v>43</v>
      </c>
      <c r="B61" s="4">
        <v>48</v>
      </c>
      <c r="C61" s="9" t="s">
        <v>131</v>
      </c>
      <c r="D61" s="9" t="s">
        <v>82</v>
      </c>
      <c r="E61" s="9" t="s">
        <v>62</v>
      </c>
      <c r="F61" s="9">
        <v>3104377200</v>
      </c>
      <c r="G61" s="9" t="s">
        <v>66</v>
      </c>
      <c r="H61" s="27"/>
      <c r="I61" s="6">
        <v>9</v>
      </c>
      <c r="J61" s="6">
        <v>9</v>
      </c>
      <c r="K61" s="9">
        <v>19</v>
      </c>
      <c r="L61" s="7">
        <f t="shared" si="15"/>
        <v>30.158730158730158</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175</v>
      </c>
      <c r="Z61" s="10" t="str">
        <f t="shared" si="4"/>
        <v/>
      </c>
      <c r="AA61" s="10" t="str">
        <f t="shared" si="5"/>
        <v/>
      </c>
      <c r="AB61" s="10" t="str">
        <f t="shared" si="6"/>
        <v/>
      </c>
      <c r="AC61" s="10" t="str">
        <f t="shared" si="7"/>
        <v/>
      </c>
      <c r="AD61" s="10" t="str">
        <f t="shared" si="8"/>
        <v/>
      </c>
      <c r="AE61" s="10" t="str">
        <f t="shared" si="9"/>
        <v/>
      </c>
      <c r="AF61" s="10">
        <f t="shared" si="10"/>
        <v>30.158730158730158</v>
      </c>
      <c r="AG61" s="10" t="str">
        <f t="shared" si="11"/>
        <v/>
      </c>
      <c r="AH61" s="10" t="str">
        <f t="shared" si="12"/>
        <v/>
      </c>
      <c r="AI61" s="13" t="str">
        <f t="shared" si="13"/>
        <v>42</v>
      </c>
      <c r="AJ61" s="11">
        <f t="shared" si="14"/>
        <v>42</v>
      </c>
    </row>
    <row r="62" spans="1:36" x14ac:dyDescent="0.25">
      <c r="A62" s="1">
        <v>44</v>
      </c>
      <c r="B62" s="4">
        <v>48</v>
      </c>
      <c r="C62" s="9" t="s">
        <v>132</v>
      </c>
      <c r="D62" s="9" t="s">
        <v>26</v>
      </c>
      <c r="E62" s="9" t="s">
        <v>62</v>
      </c>
      <c r="F62" s="9">
        <v>2509053699</v>
      </c>
      <c r="G62" s="9" t="s">
        <v>32</v>
      </c>
      <c r="H62" s="27"/>
      <c r="I62" s="6">
        <v>9</v>
      </c>
      <c r="J62" s="6">
        <v>9</v>
      </c>
      <c r="K62" s="9">
        <v>18</v>
      </c>
      <c r="L62" s="7">
        <f t="shared" si="15"/>
        <v>28.571428571428573</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175</v>
      </c>
      <c r="Z62" s="10" t="str">
        <f t="shared" si="4"/>
        <v/>
      </c>
      <c r="AA62" s="10" t="str">
        <f t="shared" si="5"/>
        <v/>
      </c>
      <c r="AB62" s="10" t="str">
        <f t="shared" si="6"/>
        <v/>
      </c>
      <c r="AC62" s="10" t="str">
        <f t="shared" si="7"/>
        <v/>
      </c>
      <c r="AD62" s="10" t="str">
        <f t="shared" si="8"/>
        <v/>
      </c>
      <c r="AE62" s="10" t="str">
        <f t="shared" si="9"/>
        <v/>
      </c>
      <c r="AF62" s="10">
        <f t="shared" si="10"/>
        <v>28.571428571428573</v>
      </c>
      <c r="AG62" s="10" t="str">
        <f t="shared" si="11"/>
        <v/>
      </c>
      <c r="AH62" s="10" t="str">
        <f t="shared" si="12"/>
        <v/>
      </c>
      <c r="AI62" s="13" t="str">
        <f t="shared" si="13"/>
        <v>44</v>
      </c>
      <c r="AJ62" s="11">
        <f t="shared" si="14"/>
        <v>44</v>
      </c>
    </row>
    <row r="63" spans="1:36" x14ac:dyDescent="0.25">
      <c r="A63" s="1">
        <v>45</v>
      </c>
      <c r="B63" s="4">
        <v>48</v>
      </c>
      <c r="C63" s="9" t="s">
        <v>133</v>
      </c>
      <c r="D63" s="9" t="s">
        <v>134</v>
      </c>
      <c r="E63" s="9" t="s">
        <v>135</v>
      </c>
      <c r="F63" s="9">
        <v>1618679180</v>
      </c>
      <c r="G63" s="9" t="s">
        <v>32</v>
      </c>
      <c r="H63" s="27"/>
      <c r="I63" s="6">
        <v>9</v>
      </c>
      <c r="J63" s="6">
        <v>9</v>
      </c>
      <c r="K63" s="9">
        <v>18</v>
      </c>
      <c r="L63" s="7">
        <f t="shared" si="15"/>
        <v>28.571428571428573</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175</v>
      </c>
      <c r="Z63" s="10" t="str">
        <f t="shared" si="4"/>
        <v/>
      </c>
      <c r="AA63" s="10" t="str">
        <f t="shared" si="5"/>
        <v/>
      </c>
      <c r="AB63" s="10" t="str">
        <f t="shared" si="6"/>
        <v/>
      </c>
      <c r="AC63" s="10" t="str">
        <f t="shared" si="7"/>
        <v/>
      </c>
      <c r="AD63" s="10" t="str">
        <f t="shared" si="8"/>
        <v/>
      </c>
      <c r="AE63" s="10" t="str">
        <f t="shared" si="9"/>
        <v/>
      </c>
      <c r="AF63" s="10">
        <f t="shared" si="10"/>
        <v>28.571428571428573</v>
      </c>
      <c r="AG63" s="10" t="str">
        <f t="shared" si="11"/>
        <v/>
      </c>
      <c r="AH63" s="10" t="str">
        <f t="shared" si="12"/>
        <v/>
      </c>
      <c r="AI63" s="13" t="str">
        <f t="shared" si="13"/>
        <v>44</v>
      </c>
      <c r="AJ63" s="11">
        <f t="shared" si="14"/>
        <v>44</v>
      </c>
    </row>
    <row r="64" spans="1:36" x14ac:dyDescent="0.25">
      <c r="A64" s="1">
        <v>46</v>
      </c>
      <c r="B64" s="4">
        <v>48</v>
      </c>
      <c r="C64" s="9" t="s">
        <v>136</v>
      </c>
      <c r="D64" s="9" t="s">
        <v>137</v>
      </c>
      <c r="E64" s="9" t="s">
        <v>108</v>
      </c>
      <c r="F64" s="9">
        <v>1909703353</v>
      </c>
      <c r="G64" s="9" t="s">
        <v>32</v>
      </c>
      <c r="H64" s="27"/>
      <c r="I64" s="6">
        <v>9</v>
      </c>
      <c r="J64" s="6">
        <v>9</v>
      </c>
      <c r="K64" s="9">
        <v>18</v>
      </c>
      <c r="L64" s="7">
        <f t="shared" si="15"/>
        <v>28.571428571428573</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175</v>
      </c>
      <c r="Z64" s="10" t="str">
        <f t="shared" si="4"/>
        <v/>
      </c>
      <c r="AA64" s="10" t="str">
        <f t="shared" si="5"/>
        <v/>
      </c>
      <c r="AB64" s="10" t="str">
        <f t="shared" si="6"/>
        <v/>
      </c>
      <c r="AC64" s="10" t="str">
        <f t="shared" si="7"/>
        <v/>
      </c>
      <c r="AD64" s="10" t="str">
        <f t="shared" si="8"/>
        <v/>
      </c>
      <c r="AE64" s="10" t="str">
        <f t="shared" si="9"/>
        <v/>
      </c>
      <c r="AF64" s="10">
        <f t="shared" si="10"/>
        <v>28.571428571428573</v>
      </c>
      <c r="AG64" s="10" t="str">
        <f t="shared" si="11"/>
        <v/>
      </c>
      <c r="AH64" s="10" t="str">
        <f t="shared" si="12"/>
        <v/>
      </c>
      <c r="AI64" s="13" t="str">
        <f t="shared" si="13"/>
        <v>44</v>
      </c>
      <c r="AJ64" s="11">
        <f t="shared" si="14"/>
        <v>44</v>
      </c>
    </row>
    <row r="65" spans="1:36" x14ac:dyDescent="0.25">
      <c r="A65" s="1">
        <v>47</v>
      </c>
      <c r="B65" s="4">
        <v>48</v>
      </c>
      <c r="C65" s="9" t="s">
        <v>138</v>
      </c>
      <c r="D65" s="9" t="s">
        <v>139</v>
      </c>
      <c r="E65" s="9" t="s">
        <v>48</v>
      </c>
      <c r="F65" s="9">
        <v>3298428121</v>
      </c>
      <c r="G65" s="9" t="s">
        <v>32</v>
      </c>
      <c r="H65" s="27"/>
      <c r="I65" s="6">
        <v>9</v>
      </c>
      <c r="J65" s="6">
        <v>9</v>
      </c>
      <c r="K65" s="9">
        <v>18</v>
      </c>
      <c r="L65" s="7">
        <f t="shared" si="15"/>
        <v>28.571428571428573</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175</v>
      </c>
      <c r="Z65" s="10" t="str">
        <f t="shared" si="4"/>
        <v/>
      </c>
      <c r="AA65" s="10" t="str">
        <f t="shared" si="5"/>
        <v/>
      </c>
      <c r="AB65" s="10" t="str">
        <f t="shared" si="6"/>
        <v/>
      </c>
      <c r="AC65" s="10" t="str">
        <f t="shared" si="7"/>
        <v/>
      </c>
      <c r="AD65" s="10" t="str">
        <f t="shared" si="8"/>
        <v/>
      </c>
      <c r="AE65" s="10" t="str">
        <f t="shared" si="9"/>
        <v/>
      </c>
      <c r="AF65" s="10">
        <f t="shared" si="10"/>
        <v>28.571428571428573</v>
      </c>
      <c r="AG65" s="10" t="str">
        <f t="shared" si="11"/>
        <v/>
      </c>
      <c r="AH65" s="10" t="str">
        <f t="shared" si="12"/>
        <v/>
      </c>
      <c r="AI65" s="13" t="str">
        <f t="shared" si="13"/>
        <v>44</v>
      </c>
      <c r="AJ65" s="11">
        <f t="shared" si="14"/>
        <v>44</v>
      </c>
    </row>
    <row r="66" spans="1:36" x14ac:dyDescent="0.25">
      <c r="A66" s="1">
        <v>48</v>
      </c>
      <c r="B66" s="4">
        <v>48</v>
      </c>
      <c r="C66" s="9" t="s">
        <v>140</v>
      </c>
      <c r="D66" s="9" t="s">
        <v>34</v>
      </c>
      <c r="E66" s="9" t="s">
        <v>65</v>
      </c>
      <c r="F66" s="9">
        <v>3275592930</v>
      </c>
      <c r="G66" s="9" t="s">
        <v>53</v>
      </c>
      <c r="H66" s="27"/>
      <c r="I66" s="6">
        <v>9</v>
      </c>
      <c r="J66" s="6">
        <v>9</v>
      </c>
      <c r="K66" s="9">
        <v>17</v>
      </c>
      <c r="L66" s="7">
        <f t="shared" si="15"/>
        <v>26.984126984126984</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175</v>
      </c>
      <c r="Z66" s="10" t="str">
        <f t="shared" si="4"/>
        <v/>
      </c>
      <c r="AA66" s="10" t="str">
        <f t="shared" si="5"/>
        <v/>
      </c>
      <c r="AB66" s="10" t="str">
        <f t="shared" si="6"/>
        <v/>
      </c>
      <c r="AC66" s="10" t="str">
        <f t="shared" si="7"/>
        <v/>
      </c>
      <c r="AD66" s="10" t="str">
        <f t="shared" si="8"/>
        <v/>
      </c>
      <c r="AE66" s="10" t="str">
        <f t="shared" si="9"/>
        <v/>
      </c>
      <c r="AF66" s="10">
        <f t="shared" si="10"/>
        <v>26.984126984126984</v>
      </c>
      <c r="AG66" s="10" t="str">
        <f t="shared" si="11"/>
        <v/>
      </c>
      <c r="AH66" s="10" t="str">
        <f t="shared" si="12"/>
        <v/>
      </c>
      <c r="AI66" s="13" t="str">
        <f t="shared" si="13"/>
        <v>48</v>
      </c>
      <c r="AJ66" s="11">
        <f t="shared" si="14"/>
        <v>48</v>
      </c>
    </row>
    <row r="67" spans="1:36" x14ac:dyDescent="0.25">
      <c r="A67" s="1">
        <v>49</v>
      </c>
      <c r="B67" s="4">
        <v>48</v>
      </c>
      <c r="C67" s="9" t="s">
        <v>141</v>
      </c>
      <c r="D67" s="9" t="s">
        <v>142</v>
      </c>
      <c r="E67" s="9" t="s">
        <v>143</v>
      </c>
      <c r="F67" s="9">
        <v>1957803566</v>
      </c>
      <c r="G67" s="9" t="s">
        <v>49</v>
      </c>
      <c r="H67" s="27"/>
      <c r="I67" s="6">
        <v>9</v>
      </c>
      <c r="J67" s="6">
        <v>9</v>
      </c>
      <c r="K67" s="9">
        <v>17</v>
      </c>
      <c r="L67" s="7">
        <f t="shared" si="15"/>
        <v>26.984126984126984</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175</v>
      </c>
      <c r="Z67" s="10" t="str">
        <f t="shared" si="4"/>
        <v/>
      </c>
      <c r="AA67" s="10" t="str">
        <f t="shared" si="5"/>
        <v/>
      </c>
      <c r="AB67" s="10" t="str">
        <f t="shared" si="6"/>
        <v/>
      </c>
      <c r="AC67" s="10" t="str">
        <f t="shared" si="7"/>
        <v/>
      </c>
      <c r="AD67" s="10" t="str">
        <f t="shared" si="8"/>
        <v/>
      </c>
      <c r="AE67" s="10" t="str">
        <f t="shared" si="9"/>
        <v/>
      </c>
      <c r="AF67" s="10">
        <f t="shared" si="10"/>
        <v>26.984126984126984</v>
      </c>
      <c r="AG67" s="10" t="str">
        <f t="shared" si="11"/>
        <v/>
      </c>
      <c r="AH67" s="10" t="str">
        <f t="shared" si="12"/>
        <v/>
      </c>
      <c r="AI67" s="13" t="str">
        <f t="shared" si="13"/>
        <v>48</v>
      </c>
      <c r="AJ67" s="11">
        <f t="shared" si="14"/>
        <v>48</v>
      </c>
    </row>
    <row r="68" spans="1:36" x14ac:dyDescent="0.25">
      <c r="A68" s="1">
        <v>50</v>
      </c>
      <c r="B68" s="4">
        <v>48</v>
      </c>
      <c r="C68" s="9" t="s">
        <v>144</v>
      </c>
      <c r="D68" s="9" t="s">
        <v>88</v>
      </c>
      <c r="E68" s="9" t="s">
        <v>145</v>
      </c>
      <c r="F68" s="9">
        <v>533709678</v>
      </c>
      <c r="G68" s="9" t="s">
        <v>32</v>
      </c>
      <c r="H68" s="27"/>
      <c r="I68" s="6">
        <v>9</v>
      </c>
      <c r="J68" s="6">
        <v>9</v>
      </c>
      <c r="K68" s="9">
        <v>16</v>
      </c>
      <c r="L68" s="7">
        <f t="shared" si="15"/>
        <v>25.396825396825395</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175</v>
      </c>
      <c r="Z68" s="10" t="str">
        <f t="shared" si="4"/>
        <v/>
      </c>
      <c r="AA68" s="10" t="str">
        <f t="shared" si="5"/>
        <v/>
      </c>
      <c r="AB68" s="10" t="str">
        <f t="shared" si="6"/>
        <v/>
      </c>
      <c r="AC68" s="10" t="str">
        <f t="shared" si="7"/>
        <v/>
      </c>
      <c r="AD68" s="10" t="str">
        <f t="shared" si="8"/>
        <v/>
      </c>
      <c r="AE68" s="10" t="str">
        <f t="shared" si="9"/>
        <v/>
      </c>
      <c r="AF68" s="10">
        <f t="shared" si="10"/>
        <v>25.396825396825395</v>
      </c>
      <c r="AG68" s="10" t="str">
        <f t="shared" si="11"/>
        <v/>
      </c>
      <c r="AH68" s="10" t="str">
        <f t="shared" si="12"/>
        <v/>
      </c>
      <c r="AI68" s="13" t="str">
        <f t="shared" si="13"/>
        <v>50</v>
      </c>
      <c r="AJ68" s="11">
        <f t="shared" si="14"/>
        <v>50</v>
      </c>
    </row>
    <row r="69" spans="1:36" x14ac:dyDescent="0.25">
      <c r="A69" s="1">
        <v>51</v>
      </c>
      <c r="B69" s="4">
        <v>48</v>
      </c>
      <c r="C69" s="9" t="s">
        <v>146</v>
      </c>
      <c r="D69" s="9" t="s">
        <v>147</v>
      </c>
      <c r="E69" s="9" t="s">
        <v>117</v>
      </c>
      <c r="F69" s="9">
        <v>1512475594</v>
      </c>
      <c r="G69" s="9" t="s">
        <v>32</v>
      </c>
      <c r="H69" s="27"/>
      <c r="I69" s="6">
        <v>9</v>
      </c>
      <c r="J69" s="6">
        <v>9</v>
      </c>
      <c r="K69" s="9">
        <v>16</v>
      </c>
      <c r="L69" s="7">
        <f t="shared" si="15"/>
        <v>25.396825396825395</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175</v>
      </c>
      <c r="Z69" s="10" t="str">
        <f t="shared" si="4"/>
        <v/>
      </c>
      <c r="AA69" s="10" t="str">
        <f t="shared" si="5"/>
        <v/>
      </c>
      <c r="AB69" s="10" t="str">
        <f t="shared" si="6"/>
        <v/>
      </c>
      <c r="AC69" s="10" t="str">
        <f t="shared" si="7"/>
        <v/>
      </c>
      <c r="AD69" s="10" t="str">
        <f t="shared" si="8"/>
        <v/>
      </c>
      <c r="AE69" s="10" t="str">
        <f t="shared" si="9"/>
        <v/>
      </c>
      <c r="AF69" s="10">
        <f t="shared" si="10"/>
        <v>25.396825396825395</v>
      </c>
      <c r="AG69" s="10" t="str">
        <f t="shared" si="11"/>
        <v/>
      </c>
      <c r="AH69" s="10" t="str">
        <f t="shared" si="12"/>
        <v/>
      </c>
      <c r="AI69" s="13" t="str">
        <f t="shared" si="13"/>
        <v>50</v>
      </c>
      <c r="AJ69" s="11">
        <f t="shared" si="14"/>
        <v>50</v>
      </c>
    </row>
    <row r="70" spans="1:36" x14ac:dyDescent="0.25">
      <c r="A70" s="1">
        <v>52</v>
      </c>
      <c r="B70" s="4">
        <v>48</v>
      </c>
      <c r="C70" s="9" t="s">
        <v>148</v>
      </c>
      <c r="D70" s="9" t="s">
        <v>149</v>
      </c>
      <c r="E70" s="9" t="s">
        <v>121</v>
      </c>
      <c r="F70" s="9">
        <v>2540586465</v>
      </c>
      <c r="G70" s="9" t="s">
        <v>32</v>
      </c>
      <c r="H70" s="27"/>
      <c r="I70" s="6">
        <v>9</v>
      </c>
      <c r="J70" s="6">
        <v>9</v>
      </c>
      <c r="K70" s="9">
        <v>15</v>
      </c>
      <c r="L70" s="7">
        <f t="shared" si="15"/>
        <v>23.80952380952381</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175</v>
      </c>
      <c r="Z70" s="10" t="str">
        <f t="shared" si="4"/>
        <v/>
      </c>
      <c r="AA70" s="10" t="str">
        <f t="shared" si="5"/>
        <v/>
      </c>
      <c r="AB70" s="10" t="str">
        <f t="shared" si="6"/>
        <v/>
      </c>
      <c r="AC70" s="10" t="str">
        <f t="shared" si="7"/>
        <v/>
      </c>
      <c r="AD70" s="10" t="str">
        <f t="shared" si="8"/>
        <v/>
      </c>
      <c r="AE70" s="10" t="str">
        <f t="shared" si="9"/>
        <v/>
      </c>
      <c r="AF70" s="10">
        <f t="shared" si="10"/>
        <v>23.80952380952381</v>
      </c>
      <c r="AG70" s="10" t="str">
        <f t="shared" si="11"/>
        <v/>
      </c>
      <c r="AH70" s="10" t="str">
        <f t="shared" si="12"/>
        <v/>
      </c>
      <c r="AI70" s="13" t="str">
        <f t="shared" si="13"/>
        <v>52</v>
      </c>
      <c r="AJ70" s="11">
        <f t="shared" si="14"/>
        <v>52</v>
      </c>
    </row>
    <row r="71" spans="1:36" x14ac:dyDescent="0.25">
      <c r="A71" s="1">
        <v>53</v>
      </c>
      <c r="B71" s="4">
        <v>48</v>
      </c>
      <c r="C71" s="9" t="s">
        <v>150</v>
      </c>
      <c r="D71" s="9" t="s">
        <v>47</v>
      </c>
      <c r="E71" s="9" t="s">
        <v>125</v>
      </c>
      <c r="F71" s="9">
        <v>2416148984</v>
      </c>
      <c r="G71" s="9" t="s">
        <v>32</v>
      </c>
      <c r="H71" s="27"/>
      <c r="I71" s="6">
        <v>9</v>
      </c>
      <c r="J71" s="6">
        <v>9</v>
      </c>
      <c r="K71" s="9">
        <v>15</v>
      </c>
      <c r="L71" s="7">
        <f t="shared" si="15"/>
        <v>23.80952380952381</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175</v>
      </c>
      <c r="Z71" s="10" t="str">
        <f t="shared" si="4"/>
        <v/>
      </c>
      <c r="AA71" s="10" t="str">
        <f t="shared" si="5"/>
        <v/>
      </c>
      <c r="AB71" s="10" t="str">
        <f t="shared" si="6"/>
        <v/>
      </c>
      <c r="AC71" s="10" t="str">
        <f t="shared" si="7"/>
        <v/>
      </c>
      <c r="AD71" s="10" t="str">
        <f t="shared" si="8"/>
        <v/>
      </c>
      <c r="AE71" s="10" t="str">
        <f t="shared" si="9"/>
        <v/>
      </c>
      <c r="AF71" s="10">
        <f t="shared" si="10"/>
        <v>23.80952380952381</v>
      </c>
      <c r="AG71" s="10" t="str">
        <f t="shared" si="11"/>
        <v/>
      </c>
      <c r="AH71" s="10" t="str">
        <f t="shared" si="12"/>
        <v/>
      </c>
      <c r="AI71" s="13" t="str">
        <f t="shared" si="13"/>
        <v>52</v>
      </c>
      <c r="AJ71" s="11">
        <f t="shared" si="14"/>
        <v>52</v>
      </c>
    </row>
    <row r="72" spans="1:36" x14ac:dyDescent="0.25">
      <c r="A72" s="1">
        <v>54</v>
      </c>
      <c r="B72" s="4">
        <v>48</v>
      </c>
      <c r="C72" s="9" t="s">
        <v>151</v>
      </c>
      <c r="D72" s="9" t="s">
        <v>147</v>
      </c>
      <c r="E72" s="9" t="s">
        <v>41</v>
      </c>
      <c r="F72" s="9">
        <v>1943826999</v>
      </c>
      <c r="G72" s="9" t="s">
        <v>49</v>
      </c>
      <c r="H72" s="27"/>
      <c r="I72" s="6">
        <v>9</v>
      </c>
      <c r="J72" s="6">
        <v>9</v>
      </c>
      <c r="K72" s="9">
        <v>15</v>
      </c>
      <c r="L72" s="7">
        <f t="shared" si="15"/>
        <v>23.80952380952381</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175</v>
      </c>
      <c r="Z72" s="10" t="str">
        <f t="shared" si="4"/>
        <v/>
      </c>
      <c r="AA72" s="10" t="str">
        <f t="shared" si="5"/>
        <v/>
      </c>
      <c r="AB72" s="10" t="str">
        <f t="shared" si="6"/>
        <v/>
      </c>
      <c r="AC72" s="10" t="str">
        <f t="shared" si="7"/>
        <v/>
      </c>
      <c r="AD72" s="10" t="str">
        <f t="shared" si="8"/>
        <v/>
      </c>
      <c r="AE72" s="10" t="str">
        <f t="shared" si="9"/>
        <v/>
      </c>
      <c r="AF72" s="10">
        <f t="shared" si="10"/>
        <v>23.80952380952381</v>
      </c>
      <c r="AG72" s="10" t="str">
        <f t="shared" si="11"/>
        <v/>
      </c>
      <c r="AH72" s="10" t="str">
        <f t="shared" si="12"/>
        <v/>
      </c>
      <c r="AI72" s="13" t="str">
        <f t="shared" si="13"/>
        <v>52</v>
      </c>
      <c r="AJ72" s="11">
        <f t="shared" si="14"/>
        <v>52</v>
      </c>
    </row>
    <row r="73" spans="1:36" x14ac:dyDescent="0.25">
      <c r="A73" s="1">
        <v>55</v>
      </c>
      <c r="B73" s="4">
        <v>48</v>
      </c>
      <c r="C73" s="9" t="s">
        <v>152</v>
      </c>
      <c r="D73" s="9" t="s">
        <v>70</v>
      </c>
      <c r="E73" s="9" t="s">
        <v>129</v>
      </c>
      <c r="F73" s="9">
        <v>4017947448</v>
      </c>
      <c r="G73" s="9" t="s">
        <v>53</v>
      </c>
      <c r="H73" s="27"/>
      <c r="I73" s="6">
        <v>9</v>
      </c>
      <c r="J73" s="6">
        <v>9</v>
      </c>
      <c r="K73" s="9">
        <v>14</v>
      </c>
      <c r="L73" s="7">
        <f t="shared" si="15"/>
        <v>22.222222222222221</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175</v>
      </c>
      <c r="Z73" s="10" t="str">
        <f t="shared" si="4"/>
        <v/>
      </c>
      <c r="AA73" s="10" t="str">
        <f t="shared" si="5"/>
        <v/>
      </c>
      <c r="AB73" s="10" t="str">
        <f t="shared" si="6"/>
        <v/>
      </c>
      <c r="AC73" s="10" t="str">
        <f t="shared" si="7"/>
        <v/>
      </c>
      <c r="AD73" s="10" t="str">
        <f t="shared" si="8"/>
        <v/>
      </c>
      <c r="AE73" s="10" t="str">
        <f t="shared" si="9"/>
        <v/>
      </c>
      <c r="AF73" s="10">
        <f t="shared" si="10"/>
        <v>22.222222222222221</v>
      </c>
      <c r="AG73" s="10" t="str">
        <f t="shared" si="11"/>
        <v/>
      </c>
      <c r="AH73" s="10" t="str">
        <f t="shared" si="12"/>
        <v/>
      </c>
      <c r="AI73" s="13" t="str">
        <f t="shared" si="13"/>
        <v>55</v>
      </c>
      <c r="AJ73" s="11">
        <f t="shared" si="14"/>
        <v>55</v>
      </c>
    </row>
    <row r="74" spans="1:36" x14ac:dyDescent="0.25">
      <c r="A74" s="1">
        <v>56</v>
      </c>
      <c r="B74" s="4">
        <v>48</v>
      </c>
      <c r="C74" s="9" t="s">
        <v>153</v>
      </c>
      <c r="D74" s="9" t="s">
        <v>78</v>
      </c>
      <c r="E74" s="9" t="s">
        <v>154</v>
      </c>
      <c r="F74" s="9">
        <v>2170618607</v>
      </c>
      <c r="G74" s="9" t="s">
        <v>53</v>
      </c>
      <c r="H74" s="27"/>
      <c r="I74" s="6">
        <v>9</v>
      </c>
      <c r="J74" s="6">
        <v>9</v>
      </c>
      <c r="K74" s="9">
        <v>13</v>
      </c>
      <c r="L74" s="7">
        <f t="shared" si="15"/>
        <v>20.634920634920636</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175</v>
      </c>
      <c r="Z74" s="10" t="str">
        <f t="shared" si="4"/>
        <v/>
      </c>
      <c r="AA74" s="10" t="str">
        <f t="shared" si="5"/>
        <v/>
      </c>
      <c r="AB74" s="10" t="str">
        <f t="shared" si="6"/>
        <v/>
      </c>
      <c r="AC74" s="10" t="str">
        <f t="shared" si="7"/>
        <v/>
      </c>
      <c r="AD74" s="10" t="str">
        <f t="shared" si="8"/>
        <v/>
      </c>
      <c r="AE74" s="10" t="str">
        <f t="shared" si="9"/>
        <v/>
      </c>
      <c r="AF74" s="10">
        <f t="shared" si="10"/>
        <v>20.634920634920636</v>
      </c>
      <c r="AG74" s="10" t="str">
        <f t="shared" si="11"/>
        <v/>
      </c>
      <c r="AH74" s="10" t="str">
        <f t="shared" si="12"/>
        <v/>
      </c>
      <c r="AI74" s="13" t="str">
        <f t="shared" si="13"/>
        <v>56</v>
      </c>
      <c r="AJ74" s="11">
        <f t="shared" si="14"/>
        <v>56</v>
      </c>
    </row>
    <row r="75" spans="1:36" x14ac:dyDescent="0.25">
      <c r="A75" s="1">
        <v>57</v>
      </c>
      <c r="B75" s="4">
        <v>48</v>
      </c>
      <c r="C75" s="9" t="s">
        <v>155</v>
      </c>
      <c r="D75" s="9" t="s">
        <v>156</v>
      </c>
      <c r="E75" s="9" t="s">
        <v>41</v>
      </c>
      <c r="F75" s="9">
        <v>4258623081</v>
      </c>
      <c r="G75" s="9" t="s">
        <v>28</v>
      </c>
      <c r="H75" s="27"/>
      <c r="I75" s="6">
        <v>9</v>
      </c>
      <c r="J75" s="6">
        <v>9</v>
      </c>
      <c r="K75" s="9">
        <v>12</v>
      </c>
      <c r="L75" s="7">
        <f t="shared" si="15"/>
        <v>19.047619047619047</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175</v>
      </c>
      <c r="Z75" s="10" t="str">
        <f t="shared" si="4"/>
        <v/>
      </c>
      <c r="AA75" s="10" t="str">
        <f t="shared" si="5"/>
        <v/>
      </c>
      <c r="AB75" s="10" t="str">
        <f t="shared" si="6"/>
        <v/>
      </c>
      <c r="AC75" s="10" t="str">
        <f t="shared" si="7"/>
        <v/>
      </c>
      <c r="AD75" s="10" t="str">
        <f t="shared" si="8"/>
        <v/>
      </c>
      <c r="AE75" s="10" t="str">
        <f t="shared" si="9"/>
        <v/>
      </c>
      <c r="AF75" s="10">
        <f t="shared" si="10"/>
        <v>19.047619047619047</v>
      </c>
      <c r="AG75" s="10" t="str">
        <f t="shared" si="11"/>
        <v/>
      </c>
      <c r="AH75" s="10" t="str">
        <f t="shared" si="12"/>
        <v/>
      </c>
      <c r="AI75" s="13" t="str">
        <f t="shared" si="13"/>
        <v>57</v>
      </c>
      <c r="AJ75" s="11">
        <f t="shared" si="14"/>
        <v>57</v>
      </c>
    </row>
    <row r="76" spans="1:36" x14ac:dyDescent="0.25">
      <c r="A76" s="1">
        <v>58</v>
      </c>
      <c r="B76" s="4">
        <v>48</v>
      </c>
      <c r="C76" s="9" t="s">
        <v>157</v>
      </c>
      <c r="D76" s="9" t="s">
        <v>158</v>
      </c>
      <c r="E76" s="9" t="s">
        <v>159</v>
      </c>
      <c r="F76" s="9">
        <v>520460108</v>
      </c>
      <c r="G76" s="9" t="s">
        <v>53</v>
      </c>
      <c r="H76" s="27"/>
      <c r="I76" s="6">
        <v>9</v>
      </c>
      <c r="J76" s="6">
        <v>9</v>
      </c>
      <c r="K76" s="9">
        <v>11</v>
      </c>
      <c r="L76" s="7">
        <f t="shared" si="15"/>
        <v>17.460317460317459</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175</v>
      </c>
      <c r="Z76" s="10" t="str">
        <f t="shared" si="4"/>
        <v/>
      </c>
      <c r="AA76" s="10" t="str">
        <f t="shared" si="5"/>
        <v/>
      </c>
      <c r="AB76" s="10" t="str">
        <f t="shared" si="6"/>
        <v/>
      </c>
      <c r="AC76" s="10" t="str">
        <f t="shared" si="7"/>
        <v/>
      </c>
      <c r="AD76" s="10" t="str">
        <f t="shared" si="8"/>
        <v/>
      </c>
      <c r="AE76" s="10" t="str">
        <f t="shared" si="9"/>
        <v/>
      </c>
      <c r="AF76" s="10">
        <f t="shared" si="10"/>
        <v>17.460317460317459</v>
      </c>
      <c r="AG76" s="10" t="str">
        <f t="shared" si="11"/>
        <v/>
      </c>
      <c r="AH76" s="10" t="str">
        <f t="shared" si="12"/>
        <v/>
      </c>
      <c r="AI76" s="13" t="str">
        <f t="shared" si="13"/>
        <v>58</v>
      </c>
      <c r="AJ76" s="11">
        <f t="shared" si="14"/>
        <v>58</v>
      </c>
    </row>
    <row r="77" spans="1:36" x14ac:dyDescent="0.25">
      <c r="A77" s="1">
        <v>59</v>
      </c>
      <c r="B77" s="4">
        <v>48</v>
      </c>
      <c r="C77" s="9" t="s">
        <v>160</v>
      </c>
      <c r="D77" s="9" t="s">
        <v>161</v>
      </c>
      <c r="E77" s="9" t="s">
        <v>129</v>
      </c>
      <c r="F77" s="9">
        <v>4021770010</v>
      </c>
      <c r="G77" s="9" t="s">
        <v>32</v>
      </c>
      <c r="H77" s="27"/>
      <c r="I77" s="6">
        <v>9</v>
      </c>
      <c r="J77" s="6">
        <v>9</v>
      </c>
      <c r="K77" s="9">
        <v>10</v>
      </c>
      <c r="L77" s="7">
        <f t="shared" si="15"/>
        <v>15.873015873015873</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175</v>
      </c>
      <c r="Z77" s="10" t="str">
        <f t="shared" si="4"/>
        <v/>
      </c>
      <c r="AA77" s="10" t="str">
        <f t="shared" si="5"/>
        <v/>
      </c>
      <c r="AB77" s="10" t="str">
        <f t="shared" si="6"/>
        <v/>
      </c>
      <c r="AC77" s="10" t="str">
        <f t="shared" si="7"/>
        <v/>
      </c>
      <c r="AD77" s="10" t="str">
        <f t="shared" si="8"/>
        <v/>
      </c>
      <c r="AE77" s="10" t="str">
        <f t="shared" si="9"/>
        <v/>
      </c>
      <c r="AF77" s="10">
        <f t="shared" si="10"/>
        <v>15.873015873015873</v>
      </c>
      <c r="AG77" s="10" t="str">
        <f t="shared" si="11"/>
        <v/>
      </c>
      <c r="AH77" s="10" t="str">
        <f t="shared" si="12"/>
        <v/>
      </c>
      <c r="AI77" s="13" t="str">
        <f t="shared" si="13"/>
        <v>59</v>
      </c>
      <c r="AJ77" s="11">
        <f t="shared" si="14"/>
        <v>59</v>
      </c>
    </row>
    <row r="78" spans="1:36" x14ac:dyDescent="0.25">
      <c r="A78" s="1">
        <v>60</v>
      </c>
      <c r="B78" s="4">
        <v>48</v>
      </c>
      <c r="C78" s="9" t="s">
        <v>162</v>
      </c>
      <c r="D78" s="9" t="s">
        <v>147</v>
      </c>
      <c r="E78" s="9" t="s">
        <v>73</v>
      </c>
      <c r="F78" s="9">
        <v>2186126960</v>
      </c>
      <c r="G78" s="9" t="s">
        <v>32</v>
      </c>
      <c r="H78" s="27"/>
      <c r="I78" s="6">
        <v>9</v>
      </c>
      <c r="J78" s="6">
        <v>9</v>
      </c>
      <c r="K78" s="9">
        <v>9</v>
      </c>
      <c r="L78" s="7">
        <f t="shared" si="15"/>
        <v>14.285714285714286</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175</v>
      </c>
      <c r="Z78" s="10" t="str">
        <f t="shared" si="4"/>
        <v/>
      </c>
      <c r="AA78" s="10" t="str">
        <f t="shared" si="5"/>
        <v/>
      </c>
      <c r="AB78" s="10" t="str">
        <f t="shared" si="6"/>
        <v/>
      </c>
      <c r="AC78" s="10" t="str">
        <f t="shared" si="7"/>
        <v/>
      </c>
      <c r="AD78" s="10" t="str">
        <f t="shared" si="8"/>
        <v/>
      </c>
      <c r="AE78" s="10" t="str">
        <f t="shared" si="9"/>
        <v/>
      </c>
      <c r="AF78" s="10">
        <f t="shared" si="10"/>
        <v>14.285714285714286</v>
      </c>
      <c r="AG78" s="10" t="str">
        <f t="shared" si="11"/>
        <v/>
      </c>
      <c r="AH78" s="10" t="str">
        <f t="shared" si="12"/>
        <v/>
      </c>
      <c r="AI78" s="13" t="str">
        <f t="shared" si="13"/>
        <v>60</v>
      </c>
      <c r="AJ78" s="11">
        <f t="shared" si="14"/>
        <v>60</v>
      </c>
    </row>
    <row r="79" spans="1:36" x14ac:dyDescent="0.25">
      <c r="A79" s="1">
        <v>61</v>
      </c>
      <c r="B79" s="4">
        <v>48</v>
      </c>
      <c r="C79" s="9" t="s">
        <v>163</v>
      </c>
      <c r="D79" s="9" t="s">
        <v>68</v>
      </c>
      <c r="E79" s="9" t="s">
        <v>164</v>
      </c>
      <c r="F79" s="9">
        <v>887263405</v>
      </c>
      <c r="G79" s="9" t="s">
        <v>32</v>
      </c>
      <c r="H79" s="27"/>
      <c r="I79" s="6">
        <v>9</v>
      </c>
      <c r="J79" s="6">
        <v>9</v>
      </c>
      <c r="K79" s="9">
        <v>7</v>
      </c>
      <c r="L79" s="7">
        <f t="shared" si="15"/>
        <v>11.111111111111111</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175</v>
      </c>
      <c r="Z79" s="10" t="str">
        <f t="shared" si="4"/>
        <v/>
      </c>
      <c r="AA79" s="10" t="str">
        <f t="shared" si="5"/>
        <v/>
      </c>
      <c r="AB79" s="10" t="str">
        <f t="shared" si="6"/>
        <v/>
      </c>
      <c r="AC79" s="10" t="str">
        <f t="shared" si="7"/>
        <v/>
      </c>
      <c r="AD79" s="10" t="str">
        <f t="shared" si="8"/>
        <v/>
      </c>
      <c r="AE79" s="10" t="str">
        <f t="shared" si="9"/>
        <v/>
      </c>
      <c r="AF79" s="10">
        <f t="shared" si="10"/>
        <v>11.111111111111111</v>
      </c>
      <c r="AG79" s="10" t="str">
        <f t="shared" si="11"/>
        <v/>
      </c>
      <c r="AH79" s="10" t="str">
        <f t="shared" si="12"/>
        <v/>
      </c>
      <c r="AI79" s="13" t="str">
        <f t="shared" si="13"/>
        <v>61</v>
      </c>
      <c r="AJ79" s="11">
        <f t="shared" si="14"/>
        <v>61</v>
      </c>
    </row>
    <row r="80" spans="1:36" x14ac:dyDescent="0.25">
      <c r="A80" s="1">
        <v>62</v>
      </c>
      <c r="B80" s="4">
        <v>48</v>
      </c>
      <c r="C80" s="9" t="s">
        <v>165</v>
      </c>
      <c r="D80" s="9" t="s">
        <v>137</v>
      </c>
      <c r="E80" s="9" t="s">
        <v>166</v>
      </c>
      <c r="F80" s="9">
        <v>2446098309</v>
      </c>
      <c r="G80" s="9" t="s">
        <v>53</v>
      </c>
      <c r="H80" s="27"/>
      <c r="I80" s="6">
        <v>9</v>
      </c>
      <c r="J80" s="6">
        <v>9</v>
      </c>
      <c r="K80" s="27"/>
      <c r="L80" s="7">
        <f t="shared" si="15"/>
        <v>0</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176</v>
      </c>
      <c r="Z80" s="10" t="str">
        <f t="shared" si="4"/>
        <v/>
      </c>
      <c r="AA80" s="10" t="str">
        <f t="shared" si="5"/>
        <v/>
      </c>
      <c r="AB80" s="10" t="str">
        <f t="shared" si="6"/>
        <v/>
      </c>
      <c r="AC80" s="10" t="str">
        <f t="shared" si="7"/>
        <v/>
      </c>
      <c r="AD80" s="10" t="str">
        <f t="shared" si="8"/>
        <v/>
      </c>
      <c r="AE80" s="10" t="str">
        <f t="shared" si="9"/>
        <v/>
      </c>
      <c r="AF80" s="10">
        <f t="shared" si="10"/>
        <v>0</v>
      </c>
      <c r="AG80" s="10" t="str">
        <f t="shared" si="11"/>
        <v/>
      </c>
      <c r="AH80" s="10" t="str">
        <f t="shared" si="12"/>
        <v/>
      </c>
      <c r="AI80" s="13" t="str">
        <f t="shared" si="13"/>
        <v>62</v>
      </c>
      <c r="AJ80" s="11">
        <f t="shared" si="14"/>
        <v>62</v>
      </c>
    </row>
    <row r="81" spans="1:36" x14ac:dyDescent="0.25">
      <c r="A81" s="1">
        <v>63</v>
      </c>
      <c r="B81" s="4">
        <v>48</v>
      </c>
      <c r="C81" s="9" t="s">
        <v>167</v>
      </c>
      <c r="D81" s="9" t="s">
        <v>105</v>
      </c>
      <c r="E81" s="9" t="s">
        <v>119</v>
      </c>
      <c r="F81" s="9">
        <v>3500110995</v>
      </c>
      <c r="G81" s="9" t="s">
        <v>66</v>
      </c>
      <c r="H81" s="27"/>
      <c r="I81" s="6">
        <v>9</v>
      </c>
      <c r="J81" s="6">
        <v>9</v>
      </c>
      <c r="K81" s="27"/>
      <c r="L81" s="7">
        <f t="shared" si="15"/>
        <v>0</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176</v>
      </c>
      <c r="Z81" s="10" t="str">
        <f t="shared" si="4"/>
        <v/>
      </c>
      <c r="AA81" s="10" t="str">
        <f t="shared" si="5"/>
        <v/>
      </c>
      <c r="AB81" s="10" t="str">
        <f t="shared" si="6"/>
        <v/>
      </c>
      <c r="AC81" s="10" t="str">
        <f t="shared" si="7"/>
        <v/>
      </c>
      <c r="AD81" s="10" t="str">
        <f t="shared" si="8"/>
        <v/>
      </c>
      <c r="AE81" s="10" t="str">
        <f t="shared" si="9"/>
        <v/>
      </c>
      <c r="AF81" s="10">
        <f t="shared" si="10"/>
        <v>0</v>
      </c>
      <c r="AG81" s="10" t="str">
        <f t="shared" si="11"/>
        <v/>
      </c>
      <c r="AH81" s="10" t="str">
        <f t="shared" si="12"/>
        <v/>
      </c>
      <c r="AI81" s="13" t="str">
        <f t="shared" si="13"/>
        <v>62</v>
      </c>
      <c r="AJ81" s="11">
        <f t="shared" si="14"/>
        <v>62</v>
      </c>
    </row>
    <row r="82" spans="1:36" x14ac:dyDescent="0.25">
      <c r="A82" s="1">
        <v>64</v>
      </c>
      <c r="B82" s="4">
        <v>48</v>
      </c>
      <c r="C82" s="9" t="s">
        <v>168</v>
      </c>
      <c r="D82" s="9" t="s">
        <v>26</v>
      </c>
      <c r="E82" s="9" t="s">
        <v>80</v>
      </c>
      <c r="F82" s="9">
        <v>3454409936</v>
      </c>
      <c r="G82" s="9" t="s">
        <v>53</v>
      </c>
      <c r="H82" s="27"/>
      <c r="I82" s="6">
        <v>9</v>
      </c>
      <c r="J82" s="6">
        <v>9</v>
      </c>
      <c r="K82" s="27"/>
      <c r="L82" s="7">
        <f t="shared" si="15"/>
        <v>0</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176</v>
      </c>
      <c r="Z82" s="10" t="str">
        <f t="shared" si="4"/>
        <v/>
      </c>
      <c r="AA82" s="10" t="str">
        <f t="shared" si="5"/>
        <v/>
      </c>
      <c r="AB82" s="10" t="str">
        <f t="shared" si="6"/>
        <v/>
      </c>
      <c r="AC82" s="10" t="str">
        <f t="shared" si="7"/>
        <v/>
      </c>
      <c r="AD82" s="10" t="str">
        <f t="shared" si="8"/>
        <v/>
      </c>
      <c r="AE82" s="10" t="str">
        <f t="shared" si="9"/>
        <v/>
      </c>
      <c r="AF82" s="10">
        <f t="shared" si="10"/>
        <v>0</v>
      </c>
      <c r="AG82" s="10" t="str">
        <f t="shared" si="11"/>
        <v/>
      </c>
      <c r="AH82" s="10" t="str">
        <f t="shared" si="12"/>
        <v/>
      </c>
      <c r="AI82" s="13" t="str">
        <f t="shared" si="13"/>
        <v>62</v>
      </c>
      <c r="AJ82" s="11">
        <f t="shared" si="14"/>
        <v>62</v>
      </c>
    </row>
    <row r="83" spans="1:36" x14ac:dyDescent="0.25">
      <c r="A83" s="1">
        <v>65</v>
      </c>
      <c r="B83" s="4">
        <v>48</v>
      </c>
      <c r="C83" s="9" t="s">
        <v>169</v>
      </c>
      <c r="D83" s="9" t="s">
        <v>170</v>
      </c>
      <c r="E83" s="9" t="s">
        <v>166</v>
      </c>
      <c r="F83" s="9">
        <v>1127216153</v>
      </c>
      <c r="G83" s="9" t="s">
        <v>53</v>
      </c>
      <c r="H83" s="27"/>
      <c r="I83" s="6">
        <v>9</v>
      </c>
      <c r="J83" s="6">
        <v>9</v>
      </c>
      <c r="K83" s="27"/>
      <c r="L83" s="7">
        <f t="shared" si="15"/>
        <v>0</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176</v>
      </c>
      <c r="Z83" s="10" t="str">
        <f t="shared" si="4"/>
        <v/>
      </c>
      <c r="AA83" s="10" t="str">
        <f t="shared" si="5"/>
        <v/>
      </c>
      <c r="AB83" s="10" t="str">
        <f t="shared" si="6"/>
        <v/>
      </c>
      <c r="AC83" s="10" t="str">
        <f t="shared" si="7"/>
        <v/>
      </c>
      <c r="AD83" s="10" t="str">
        <f t="shared" si="8"/>
        <v/>
      </c>
      <c r="AE83" s="10" t="str">
        <f t="shared" si="9"/>
        <v/>
      </c>
      <c r="AF83" s="10">
        <f t="shared" si="10"/>
        <v>0</v>
      </c>
      <c r="AG83" s="10" t="str">
        <f t="shared" si="11"/>
        <v/>
      </c>
      <c r="AH83" s="10" t="str">
        <f t="shared" si="12"/>
        <v/>
      </c>
      <c r="AI83" s="13" t="str">
        <f t="shared" si="13"/>
        <v>62</v>
      </c>
      <c r="AJ83" s="11">
        <f t="shared" si="14"/>
        <v>62</v>
      </c>
    </row>
    <row r="84" spans="1:36" x14ac:dyDescent="0.25">
      <c r="A84" s="1">
        <v>66</v>
      </c>
      <c r="B84" s="4">
        <v>48</v>
      </c>
      <c r="C84" s="9" t="s">
        <v>171</v>
      </c>
      <c r="D84" s="9" t="s">
        <v>172</v>
      </c>
      <c r="E84" s="9" t="s">
        <v>125</v>
      </c>
      <c r="F84" s="9">
        <v>1897502363</v>
      </c>
      <c r="G84" s="9" t="s">
        <v>53</v>
      </c>
      <c r="H84" s="27"/>
      <c r="I84" s="6">
        <v>9</v>
      </c>
      <c r="J84" s="6">
        <v>9</v>
      </c>
      <c r="K84" s="27"/>
      <c r="L84" s="7">
        <f t="shared" si="15"/>
        <v>0</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176</v>
      </c>
      <c r="Z84" s="10" t="str">
        <f t="shared" ref="Z84" si="16">IF(N84="победитель",1+J84,IF(N84="призер",100+J84,""))</f>
        <v/>
      </c>
      <c r="AA84" s="10" t="str">
        <f t="shared" ref="AA84" si="17">IF(J84=4,L84,"")</f>
        <v/>
      </c>
      <c r="AB84" s="10" t="str">
        <f t="shared" ref="AB84" si="18">IF(J84=5,L84,"")</f>
        <v/>
      </c>
      <c r="AC84" s="10" t="str">
        <f t="shared" ref="AC84" si="19">IF(J84=6,L84,"")</f>
        <v/>
      </c>
      <c r="AD84" s="10" t="str">
        <f t="shared" ref="AD84" si="20">IF(J84=7,L84,"")</f>
        <v/>
      </c>
      <c r="AE84" s="10" t="str">
        <f t="shared" ref="AE84" si="21">IF(J84=8,L84,"")</f>
        <v/>
      </c>
      <c r="AF84" s="10">
        <f t="shared" ref="AF84" si="22">IF(J84=9,L84,"")</f>
        <v>0</v>
      </c>
      <c r="AG84" s="10" t="str">
        <f t="shared" ref="AG84" si="23">IF(J84=10,L84,"")</f>
        <v/>
      </c>
      <c r="AH84" s="10" t="str">
        <f t="shared" ref="AH84" si="24">IF(J84=11,L84,"")</f>
        <v/>
      </c>
      <c r="AI84" s="13" t="str">
        <f t="shared" ref="AI84" si="25">IF(J84=4,RANK(L84,$AA$19:$AA$347,0),"")&amp;IF(J84=5,RANK(L84,$AB$19:$AB$347,0),"")&amp;IF(J84=6,RANK(L84,$AC$19:$AC$347,0),"")&amp;IF(J84=7,RANK(L84,$AD$19:$AD$347,0),"")&amp;IF(J84=8,RANK(L84,$AE$19:$AE$347,0),"")&amp;IF(J84=9,RANK(L84,$AF$19:$AF$347,0),"")&amp;IF(J84=10,RANK(L84,$AG$19:$AG$347,0),"")&amp;IF(J84=11,RANK(L84,$AH$19:$AH$347,0),"")</f>
        <v>62</v>
      </c>
      <c r="AJ84" s="11">
        <f t="shared" ref="AJ84" si="26">AI84+1-1</f>
        <v>62</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cfRule type="cellIs" dxfId="4" priority="3" operator="greaterThan">
      <formula>100</formula>
    </cfRule>
  </conditionalFormatting>
  <conditionalFormatting sqref="L19 L21 L23 L25 L27 L29 L31 L33 L35 L37 L39 L41 L43 L45 L47 L49 L51 L53 L55 L57 L59 L61 L63 L65 L67 L69 L71 L73 L75 L77 L79 L81 L83">
    <cfRule type="cellIs" dxfId="3" priority="2"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63"/>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0"/>
      <c r="B6" s="31"/>
      <c r="C6" s="28" t="s">
        <v>14</v>
      </c>
      <c r="D6" s="34"/>
      <c r="E6" s="34"/>
      <c r="F6" s="34"/>
      <c r="G6" s="29"/>
      <c r="H6" s="35" t="s">
        <v>15</v>
      </c>
      <c r="I6" s="37" t="s">
        <v>16</v>
      </c>
      <c r="J6" s="38"/>
    </row>
    <row r="7" spans="1:36" ht="15" customHeight="1" x14ac:dyDescent="0.25">
      <c r="A7" s="32"/>
      <c r="B7" s="33"/>
      <c r="C7" s="14" t="s">
        <v>17</v>
      </c>
      <c r="D7" s="14" t="s">
        <v>18</v>
      </c>
      <c r="E7" s="14" t="s">
        <v>19</v>
      </c>
      <c r="F7" s="14" t="s">
        <v>20</v>
      </c>
      <c r="G7" s="14" t="s">
        <v>21</v>
      </c>
      <c r="H7" s="36"/>
      <c r="I7" s="39" t="s">
        <v>22</v>
      </c>
      <c r="J7" s="40"/>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45</v>
      </c>
      <c r="D14" s="17">
        <f>COUNTIF($Z$19:$Z$928,11)</f>
        <v>4</v>
      </c>
      <c r="E14" s="17">
        <f>COUNTIF($Z$19:$Z$928,110)</f>
        <v>7</v>
      </c>
      <c r="F14" s="17">
        <f t="shared" si="2"/>
        <v>11</v>
      </c>
      <c r="G14" s="15">
        <f t="shared" si="0"/>
        <v>34</v>
      </c>
      <c r="H14" s="21">
        <v>40</v>
      </c>
      <c r="I14" s="22"/>
      <c r="J14" s="19">
        <f t="shared" si="1"/>
        <v>20</v>
      </c>
      <c r="Z14" s="10"/>
      <c r="AA14" s="10"/>
      <c r="AB14" s="10"/>
      <c r="AC14" s="10"/>
      <c r="AD14" s="10"/>
      <c r="AE14" s="10"/>
      <c r="AF14" s="10"/>
      <c r="AG14" s="10"/>
      <c r="AH14" s="11"/>
      <c r="AI14" s="11">
        <f t="shared" si="3"/>
        <v>0</v>
      </c>
      <c r="AJ14" s="11">
        <f t="shared" si="3"/>
        <v>20</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8" t="s">
        <v>24</v>
      </c>
      <c r="B16" s="29"/>
      <c r="C16" s="17">
        <f>SUM(C8:C15)</f>
        <v>45</v>
      </c>
      <c r="D16" s="17">
        <f>COUNTIF($N$19:$N$22,"победитель")</f>
        <v>3</v>
      </c>
      <c r="E16" s="17">
        <f>COUNTIF($N$19:$N$22,"призер")</f>
        <v>1</v>
      </c>
      <c r="F16" s="17">
        <f t="shared" si="2"/>
        <v>4</v>
      </c>
      <c r="G16" s="23">
        <f>SUM(G8:G15)</f>
        <v>34</v>
      </c>
      <c r="H16" s="24"/>
      <c r="I16" s="25"/>
      <c r="J16" s="26">
        <f>SUM(J8:J15)</f>
        <v>20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177</v>
      </c>
      <c r="D19" s="9" t="s">
        <v>30</v>
      </c>
      <c r="E19" s="9" t="s">
        <v>178</v>
      </c>
      <c r="F19" s="9">
        <v>3791054060</v>
      </c>
      <c r="G19" s="9" t="s">
        <v>28</v>
      </c>
      <c r="H19" s="5"/>
      <c r="I19" s="6">
        <v>10</v>
      </c>
      <c r="J19" s="6">
        <v>10</v>
      </c>
      <c r="K19" s="9">
        <v>30</v>
      </c>
      <c r="L19" s="7">
        <f>K19*100/(IF(J19=$A$8,$H$8,IF(J19=$A$9,$H$9,IF(J19=$A$10,$H$10,IF(J19=$A$11,$H$11,IF(J19=$A$12,$H$12,IF(J19=$A$13,$H$13,IF(J19=$A$14,$H$14,$H$15))))))))</f>
        <v>75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173</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75</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179</v>
      </c>
      <c r="D20" s="9" t="s">
        <v>78</v>
      </c>
      <c r="E20" s="9" t="s">
        <v>114</v>
      </c>
      <c r="F20" s="9">
        <v>3378560062</v>
      </c>
      <c r="G20" s="9" t="s">
        <v>32</v>
      </c>
      <c r="H20" s="27"/>
      <c r="I20" s="6">
        <v>10</v>
      </c>
      <c r="J20" s="6">
        <v>10</v>
      </c>
      <c r="K20" s="9">
        <v>26</v>
      </c>
      <c r="L20" s="7">
        <f>K20*100/(IF(J20=$A$8,$H$8,IF(J20=$A$9,$H$9,IF(J20=$A$10,$H$10,IF(J20=$A$11,$H$11,IF(J20=$A$12,$H$12,IF(J20=$A$13,$H$13,IF(J20=$A$14,$H$14,$H$15))))))))</f>
        <v>65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173</v>
      </c>
      <c r="Z20" s="10">
        <f t="shared" ref="Z20:Z63" si="4">IF(N20="победитель",1+J20,IF(N20="призер",100+J20,""))</f>
        <v>11</v>
      </c>
      <c r="AA20" s="10" t="str">
        <f t="shared" ref="AA20:AA63" si="5">IF(J20=4,L20,"")</f>
        <v/>
      </c>
      <c r="AB20" s="10" t="str">
        <f t="shared" ref="AB20:AB63" si="6">IF(J20=5,L20,"")</f>
        <v/>
      </c>
      <c r="AC20" s="10" t="str">
        <f t="shared" ref="AC20:AC63" si="7">IF(J20=6,L20,"")</f>
        <v/>
      </c>
      <c r="AD20" s="10" t="str">
        <f t="shared" ref="AD20:AD63" si="8">IF(J20=7,L20,"")</f>
        <v/>
      </c>
      <c r="AE20" s="10" t="str">
        <f t="shared" ref="AE20:AE63" si="9">IF(J20=8,L20,"")</f>
        <v/>
      </c>
      <c r="AF20" s="10" t="str">
        <f t="shared" ref="AF20:AF63" si="10">IF(J20=9,L20,"")</f>
        <v/>
      </c>
      <c r="AG20" s="10">
        <f t="shared" ref="AG20:AG63" si="11">IF(J20=10,L20,"")</f>
        <v>65</v>
      </c>
      <c r="AH20" s="10" t="str">
        <f t="shared" ref="AH20:AH63" si="12">IF(J20=11,L20,"")</f>
        <v/>
      </c>
      <c r="AI20" s="13" t="str">
        <f t="shared" ref="AI20:AI63" si="13">IF(J20=4,RANK(L20,$AA$19:$AA$403,0),"")&amp;IF(J20=5,RANK(L20,$AB$19:$AB$403,0),"")&amp;IF(J20=6,RANK(L20,$AC$19:$AC$403,0),"")&amp;IF(J20=7,RANK(L20,$AD$19:$AD$403,0),"")&amp;IF(J20=8,RANK(L20,$AE$19:$AE$403,0),"")&amp;IF(J20=9,RANK(L20,$AF$19:$AF$403,0),"")&amp;IF(J20=10,RANK(L20,$AG$19:$AG$403,0),"")&amp;IF(J20=11,RANK(L20,$AH$19:$AH$403,0),"")</f>
        <v>2</v>
      </c>
      <c r="AJ20" s="11">
        <f t="shared" ref="AJ20:AJ63" si="14">AI20+1-1</f>
        <v>2</v>
      </c>
    </row>
    <row r="21" spans="1:36" x14ac:dyDescent="0.25">
      <c r="A21" s="1">
        <v>3</v>
      </c>
      <c r="B21" s="4">
        <v>48</v>
      </c>
      <c r="C21" s="9" t="s">
        <v>180</v>
      </c>
      <c r="D21" s="9" t="s">
        <v>100</v>
      </c>
      <c r="E21" s="9" t="s">
        <v>129</v>
      </c>
      <c r="F21" s="9">
        <v>3922943970</v>
      </c>
      <c r="G21" s="9" t="s">
        <v>28</v>
      </c>
      <c r="H21" s="27"/>
      <c r="I21" s="6">
        <v>10</v>
      </c>
      <c r="J21" s="6">
        <v>10</v>
      </c>
      <c r="K21" s="9">
        <v>26</v>
      </c>
      <c r="L21" s="7">
        <f t="shared" ref="L21:L63" si="15">K21*100/(IF(J21=$A$8,$H$8,IF(J21=$A$9,$H$9,IF(J21=$A$10,$H$10,IF(J21=$A$11,$H$11,IF(J21=$A$12,$H$12,IF(J21=$A$13,$H$13,IF(J21=$A$14,$H$14,$H$15))))))))</f>
        <v>65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174</v>
      </c>
      <c r="Z21" s="10">
        <f t="shared" si="4"/>
        <v>110</v>
      </c>
      <c r="AA21" s="10" t="str">
        <f t="shared" si="5"/>
        <v/>
      </c>
      <c r="AB21" s="10" t="str">
        <f t="shared" si="6"/>
        <v/>
      </c>
      <c r="AC21" s="10" t="str">
        <f t="shared" si="7"/>
        <v/>
      </c>
      <c r="AD21" s="10" t="str">
        <f t="shared" si="8"/>
        <v/>
      </c>
      <c r="AE21" s="10" t="str">
        <f t="shared" si="9"/>
        <v/>
      </c>
      <c r="AF21" s="10" t="str">
        <f t="shared" si="10"/>
        <v/>
      </c>
      <c r="AG21" s="10">
        <f t="shared" si="11"/>
        <v>65</v>
      </c>
      <c r="AH21" s="10" t="str">
        <f t="shared" si="12"/>
        <v/>
      </c>
      <c r="AI21" s="13" t="str">
        <f t="shared" si="13"/>
        <v>2</v>
      </c>
      <c r="AJ21" s="11">
        <f t="shared" si="14"/>
        <v>2</v>
      </c>
    </row>
    <row r="22" spans="1:36" x14ac:dyDescent="0.25">
      <c r="A22" s="1">
        <v>4</v>
      </c>
      <c r="B22" s="4">
        <v>48</v>
      </c>
      <c r="C22" s="9" t="s">
        <v>181</v>
      </c>
      <c r="D22" s="9" t="s">
        <v>64</v>
      </c>
      <c r="E22" s="9" t="s">
        <v>108</v>
      </c>
      <c r="F22" s="9">
        <v>174054055</v>
      </c>
      <c r="G22" s="9" t="s">
        <v>42</v>
      </c>
      <c r="H22" s="27"/>
      <c r="I22" s="6">
        <v>10</v>
      </c>
      <c r="J22" s="6">
        <v>10</v>
      </c>
      <c r="K22" s="9">
        <v>25</v>
      </c>
      <c r="L22" s="7">
        <f t="shared" si="15"/>
        <v>62.5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173</v>
      </c>
      <c r="Z22" s="10">
        <f t="shared" si="4"/>
        <v>11</v>
      </c>
      <c r="AA22" s="10" t="str">
        <f t="shared" si="5"/>
        <v/>
      </c>
      <c r="AB22" s="10" t="str">
        <f t="shared" si="6"/>
        <v/>
      </c>
      <c r="AC22" s="10" t="str">
        <f t="shared" si="7"/>
        <v/>
      </c>
      <c r="AD22" s="10" t="str">
        <f t="shared" si="8"/>
        <v/>
      </c>
      <c r="AE22" s="10" t="str">
        <f t="shared" si="9"/>
        <v/>
      </c>
      <c r="AF22" s="10" t="str">
        <f t="shared" si="10"/>
        <v/>
      </c>
      <c r="AG22" s="10">
        <f t="shared" si="11"/>
        <v>62.5</v>
      </c>
      <c r="AH22" s="10" t="str">
        <f t="shared" si="12"/>
        <v/>
      </c>
      <c r="AI22" s="13" t="str">
        <f t="shared" si="13"/>
        <v>4</v>
      </c>
      <c r="AJ22" s="11">
        <f t="shared" si="14"/>
        <v>4</v>
      </c>
    </row>
    <row r="23" spans="1:36" x14ac:dyDescent="0.25">
      <c r="A23" s="1">
        <v>5</v>
      </c>
      <c r="B23" s="4">
        <v>48</v>
      </c>
      <c r="C23" s="9" t="s">
        <v>182</v>
      </c>
      <c r="D23" s="9" t="s">
        <v>170</v>
      </c>
      <c r="E23" s="9" t="s">
        <v>183</v>
      </c>
      <c r="F23" s="9">
        <v>1764132660</v>
      </c>
      <c r="G23" s="9" t="s">
        <v>28</v>
      </c>
      <c r="H23" s="27"/>
      <c r="I23" s="6">
        <v>10</v>
      </c>
      <c r="J23" s="6">
        <v>10</v>
      </c>
      <c r="K23" s="9">
        <v>25</v>
      </c>
      <c r="L23" s="7">
        <f t="shared" si="15"/>
        <v>62.5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174</v>
      </c>
      <c r="Z23" s="10">
        <f t="shared" si="4"/>
        <v>110</v>
      </c>
      <c r="AA23" s="10" t="str">
        <f t="shared" si="5"/>
        <v/>
      </c>
      <c r="AB23" s="10" t="str">
        <f t="shared" si="6"/>
        <v/>
      </c>
      <c r="AC23" s="10" t="str">
        <f t="shared" si="7"/>
        <v/>
      </c>
      <c r="AD23" s="10" t="str">
        <f t="shared" si="8"/>
        <v/>
      </c>
      <c r="AE23" s="10" t="str">
        <f t="shared" si="9"/>
        <v/>
      </c>
      <c r="AF23" s="10" t="str">
        <f t="shared" si="10"/>
        <v/>
      </c>
      <c r="AG23" s="10">
        <f t="shared" si="11"/>
        <v>62.5</v>
      </c>
      <c r="AH23" s="10" t="str">
        <f t="shared" si="12"/>
        <v/>
      </c>
      <c r="AI23" s="13" t="str">
        <f t="shared" si="13"/>
        <v>4</v>
      </c>
      <c r="AJ23" s="11">
        <f t="shared" si="14"/>
        <v>4</v>
      </c>
    </row>
    <row r="24" spans="1:36" x14ac:dyDescent="0.25">
      <c r="A24" s="1">
        <v>6</v>
      </c>
      <c r="B24" s="4">
        <v>48</v>
      </c>
      <c r="C24" s="9" t="s">
        <v>184</v>
      </c>
      <c r="D24" s="9" t="s">
        <v>185</v>
      </c>
      <c r="E24" s="9" t="s">
        <v>114</v>
      </c>
      <c r="F24" s="9">
        <v>2265250019</v>
      </c>
      <c r="G24" s="9" t="s">
        <v>32</v>
      </c>
      <c r="H24" s="27"/>
      <c r="I24" s="6">
        <v>10</v>
      </c>
      <c r="J24" s="6">
        <v>10</v>
      </c>
      <c r="K24" s="9">
        <v>22</v>
      </c>
      <c r="L24" s="7">
        <f t="shared" si="15"/>
        <v>55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174</v>
      </c>
      <c r="Z24" s="10">
        <f t="shared" si="4"/>
        <v>110</v>
      </c>
      <c r="AA24" s="10" t="str">
        <f t="shared" si="5"/>
        <v/>
      </c>
      <c r="AB24" s="10" t="str">
        <f t="shared" si="6"/>
        <v/>
      </c>
      <c r="AC24" s="10" t="str">
        <f t="shared" si="7"/>
        <v/>
      </c>
      <c r="AD24" s="10" t="str">
        <f t="shared" si="8"/>
        <v/>
      </c>
      <c r="AE24" s="10" t="str">
        <f t="shared" si="9"/>
        <v/>
      </c>
      <c r="AF24" s="10" t="str">
        <f t="shared" si="10"/>
        <v/>
      </c>
      <c r="AG24" s="10">
        <f t="shared" si="11"/>
        <v>55</v>
      </c>
      <c r="AH24" s="10" t="str">
        <f t="shared" si="12"/>
        <v/>
      </c>
      <c r="AI24" s="13" t="str">
        <f t="shared" si="13"/>
        <v>6</v>
      </c>
      <c r="AJ24" s="11">
        <f t="shared" si="14"/>
        <v>6</v>
      </c>
    </row>
    <row r="25" spans="1:36" x14ac:dyDescent="0.25">
      <c r="A25" s="1">
        <v>7</v>
      </c>
      <c r="B25" s="4">
        <v>48</v>
      </c>
      <c r="C25" s="9" t="s">
        <v>186</v>
      </c>
      <c r="D25" s="9" t="s">
        <v>91</v>
      </c>
      <c r="E25" s="9" t="s">
        <v>31</v>
      </c>
      <c r="F25" s="9">
        <v>716802554</v>
      </c>
      <c r="G25" s="9" t="s">
        <v>53</v>
      </c>
      <c r="H25" s="27"/>
      <c r="I25" s="6">
        <v>10</v>
      </c>
      <c r="J25" s="6">
        <v>10</v>
      </c>
      <c r="K25" s="9">
        <v>22</v>
      </c>
      <c r="L25" s="7">
        <f t="shared" si="15"/>
        <v>55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174</v>
      </c>
      <c r="Z25" s="10">
        <f t="shared" si="4"/>
        <v>110</v>
      </c>
      <c r="AA25" s="10" t="str">
        <f t="shared" si="5"/>
        <v/>
      </c>
      <c r="AB25" s="10" t="str">
        <f t="shared" si="6"/>
        <v/>
      </c>
      <c r="AC25" s="10" t="str">
        <f t="shared" si="7"/>
        <v/>
      </c>
      <c r="AD25" s="10" t="str">
        <f t="shared" si="8"/>
        <v/>
      </c>
      <c r="AE25" s="10" t="str">
        <f t="shared" si="9"/>
        <v/>
      </c>
      <c r="AF25" s="10" t="str">
        <f t="shared" si="10"/>
        <v/>
      </c>
      <c r="AG25" s="10">
        <f t="shared" si="11"/>
        <v>55</v>
      </c>
      <c r="AH25" s="10" t="str">
        <f t="shared" si="12"/>
        <v/>
      </c>
      <c r="AI25" s="13" t="str">
        <f t="shared" si="13"/>
        <v>6</v>
      </c>
      <c r="AJ25" s="11">
        <f t="shared" si="14"/>
        <v>6</v>
      </c>
    </row>
    <row r="26" spans="1:36" x14ac:dyDescent="0.25">
      <c r="A26" s="1">
        <v>8</v>
      </c>
      <c r="B26" s="4">
        <v>48</v>
      </c>
      <c r="C26" s="9" t="s">
        <v>187</v>
      </c>
      <c r="D26" s="9" t="s">
        <v>26</v>
      </c>
      <c r="E26" s="9" t="s">
        <v>188</v>
      </c>
      <c r="F26" s="9">
        <v>2158139948</v>
      </c>
      <c r="G26" s="9" t="s">
        <v>28</v>
      </c>
      <c r="H26" s="27"/>
      <c r="I26" s="6">
        <v>10</v>
      </c>
      <c r="J26" s="6">
        <v>10</v>
      </c>
      <c r="K26" s="9">
        <v>21</v>
      </c>
      <c r="L26" s="7">
        <f t="shared" si="15"/>
        <v>52.5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174</v>
      </c>
      <c r="Z26" s="10">
        <f t="shared" si="4"/>
        <v>110</v>
      </c>
      <c r="AA26" s="10" t="str">
        <f t="shared" si="5"/>
        <v/>
      </c>
      <c r="AB26" s="10" t="str">
        <f t="shared" si="6"/>
        <v/>
      </c>
      <c r="AC26" s="10" t="str">
        <f t="shared" si="7"/>
        <v/>
      </c>
      <c r="AD26" s="10" t="str">
        <f t="shared" si="8"/>
        <v/>
      </c>
      <c r="AE26" s="10" t="str">
        <f t="shared" si="9"/>
        <v/>
      </c>
      <c r="AF26" s="10" t="str">
        <f t="shared" si="10"/>
        <v/>
      </c>
      <c r="AG26" s="10">
        <f t="shared" si="11"/>
        <v>52.5</v>
      </c>
      <c r="AH26" s="10" t="str">
        <f t="shared" si="12"/>
        <v/>
      </c>
      <c r="AI26" s="13" t="str">
        <f t="shared" si="13"/>
        <v>8</v>
      </c>
      <c r="AJ26" s="11">
        <f t="shared" si="14"/>
        <v>8</v>
      </c>
    </row>
    <row r="27" spans="1:36" x14ac:dyDescent="0.25">
      <c r="A27" s="1">
        <v>9</v>
      </c>
      <c r="B27" s="4">
        <v>48</v>
      </c>
      <c r="C27" s="9" t="s">
        <v>189</v>
      </c>
      <c r="D27" s="9" t="s">
        <v>190</v>
      </c>
      <c r="E27" s="9" t="s">
        <v>191</v>
      </c>
      <c r="F27" s="9">
        <v>62293688</v>
      </c>
      <c r="G27" s="9" t="s">
        <v>49</v>
      </c>
      <c r="H27" s="27"/>
      <c r="I27" s="6">
        <v>10</v>
      </c>
      <c r="J27" s="6">
        <v>10</v>
      </c>
      <c r="K27" s="9">
        <v>21</v>
      </c>
      <c r="L27" s="7">
        <f t="shared" si="15"/>
        <v>52.5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173</v>
      </c>
      <c r="Z27" s="10">
        <f t="shared" si="4"/>
        <v>11</v>
      </c>
      <c r="AA27" s="10" t="str">
        <f t="shared" si="5"/>
        <v/>
      </c>
      <c r="AB27" s="10" t="str">
        <f t="shared" si="6"/>
        <v/>
      </c>
      <c r="AC27" s="10" t="str">
        <f t="shared" si="7"/>
        <v/>
      </c>
      <c r="AD27" s="10" t="str">
        <f t="shared" si="8"/>
        <v/>
      </c>
      <c r="AE27" s="10" t="str">
        <f t="shared" si="9"/>
        <v/>
      </c>
      <c r="AF27" s="10" t="str">
        <f t="shared" si="10"/>
        <v/>
      </c>
      <c r="AG27" s="10">
        <f t="shared" si="11"/>
        <v>52.5</v>
      </c>
      <c r="AH27" s="10" t="str">
        <f t="shared" si="12"/>
        <v/>
      </c>
      <c r="AI27" s="13" t="str">
        <f t="shared" si="13"/>
        <v>8</v>
      </c>
      <c r="AJ27" s="11">
        <f t="shared" si="14"/>
        <v>8</v>
      </c>
    </row>
    <row r="28" spans="1:36" x14ac:dyDescent="0.25">
      <c r="A28" s="1">
        <v>10</v>
      </c>
      <c r="B28" s="4">
        <v>48</v>
      </c>
      <c r="C28" s="9" t="s">
        <v>192</v>
      </c>
      <c r="D28" s="9" t="s">
        <v>30</v>
      </c>
      <c r="E28" s="9" t="s">
        <v>159</v>
      </c>
      <c r="F28" s="9">
        <v>1786768239</v>
      </c>
      <c r="G28" s="9" t="s">
        <v>42</v>
      </c>
      <c r="H28" s="27"/>
      <c r="I28" s="6">
        <v>10</v>
      </c>
      <c r="J28" s="6">
        <v>10</v>
      </c>
      <c r="K28" s="9">
        <v>21</v>
      </c>
      <c r="L28" s="7">
        <f t="shared" si="15"/>
        <v>52.5</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175</v>
      </c>
      <c r="Z28" s="10" t="str">
        <f t="shared" si="4"/>
        <v/>
      </c>
      <c r="AA28" s="10" t="str">
        <f t="shared" si="5"/>
        <v/>
      </c>
      <c r="AB28" s="10" t="str">
        <f t="shared" si="6"/>
        <v/>
      </c>
      <c r="AC28" s="10" t="str">
        <f t="shared" si="7"/>
        <v/>
      </c>
      <c r="AD28" s="10" t="str">
        <f t="shared" si="8"/>
        <v/>
      </c>
      <c r="AE28" s="10" t="str">
        <f t="shared" si="9"/>
        <v/>
      </c>
      <c r="AF28" s="10" t="str">
        <f t="shared" si="10"/>
        <v/>
      </c>
      <c r="AG28" s="10">
        <f t="shared" si="11"/>
        <v>52.5</v>
      </c>
      <c r="AH28" s="10" t="str">
        <f t="shared" si="12"/>
        <v/>
      </c>
      <c r="AI28" s="13" t="str">
        <f t="shared" si="13"/>
        <v>8</v>
      </c>
      <c r="AJ28" s="11">
        <f t="shared" si="14"/>
        <v>8</v>
      </c>
    </row>
    <row r="29" spans="1:36" x14ac:dyDescent="0.25">
      <c r="A29" s="1">
        <v>11</v>
      </c>
      <c r="B29" s="4">
        <v>48</v>
      </c>
      <c r="C29" s="9" t="s">
        <v>193</v>
      </c>
      <c r="D29" s="9" t="s">
        <v>194</v>
      </c>
      <c r="E29" s="9" t="s">
        <v>135</v>
      </c>
      <c r="F29" s="9">
        <v>3083976835</v>
      </c>
      <c r="G29" s="9" t="s">
        <v>32</v>
      </c>
      <c r="H29" s="27"/>
      <c r="I29" s="6">
        <v>10</v>
      </c>
      <c r="J29" s="6">
        <v>10</v>
      </c>
      <c r="K29" s="9">
        <v>20</v>
      </c>
      <c r="L29" s="7">
        <f t="shared" si="15"/>
        <v>50</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174</v>
      </c>
      <c r="Z29" s="10">
        <f t="shared" si="4"/>
        <v>110</v>
      </c>
      <c r="AA29" s="10" t="str">
        <f t="shared" si="5"/>
        <v/>
      </c>
      <c r="AB29" s="10" t="str">
        <f t="shared" si="6"/>
        <v/>
      </c>
      <c r="AC29" s="10" t="str">
        <f t="shared" si="7"/>
        <v/>
      </c>
      <c r="AD29" s="10" t="str">
        <f t="shared" si="8"/>
        <v/>
      </c>
      <c r="AE29" s="10" t="str">
        <f t="shared" si="9"/>
        <v/>
      </c>
      <c r="AF29" s="10" t="str">
        <f t="shared" si="10"/>
        <v/>
      </c>
      <c r="AG29" s="10">
        <f t="shared" si="11"/>
        <v>50</v>
      </c>
      <c r="AH29" s="10" t="str">
        <f t="shared" si="12"/>
        <v/>
      </c>
      <c r="AI29" s="13" t="str">
        <f t="shared" si="13"/>
        <v>11</v>
      </c>
      <c r="AJ29" s="11">
        <f t="shared" si="14"/>
        <v>11</v>
      </c>
    </row>
    <row r="30" spans="1:36" x14ac:dyDescent="0.25">
      <c r="A30" s="1">
        <v>12</v>
      </c>
      <c r="B30" s="4">
        <v>48</v>
      </c>
      <c r="C30" s="9" t="s">
        <v>67</v>
      </c>
      <c r="D30" s="9" t="s">
        <v>127</v>
      </c>
      <c r="E30" s="9" t="s">
        <v>71</v>
      </c>
      <c r="F30" s="9">
        <v>2516202274</v>
      </c>
      <c r="G30" s="9" t="s">
        <v>32</v>
      </c>
      <c r="H30" s="27"/>
      <c r="I30" s="6">
        <v>10</v>
      </c>
      <c r="J30" s="6">
        <v>10</v>
      </c>
      <c r="K30" s="9">
        <v>20</v>
      </c>
      <c r="L30" s="7">
        <f t="shared" si="15"/>
        <v>50</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174</v>
      </c>
      <c r="Z30" s="10">
        <f t="shared" si="4"/>
        <v>110</v>
      </c>
      <c r="AA30" s="10" t="str">
        <f t="shared" si="5"/>
        <v/>
      </c>
      <c r="AB30" s="10" t="str">
        <f t="shared" si="6"/>
        <v/>
      </c>
      <c r="AC30" s="10" t="str">
        <f t="shared" si="7"/>
        <v/>
      </c>
      <c r="AD30" s="10" t="str">
        <f t="shared" si="8"/>
        <v/>
      </c>
      <c r="AE30" s="10" t="str">
        <f t="shared" si="9"/>
        <v/>
      </c>
      <c r="AF30" s="10" t="str">
        <f t="shared" si="10"/>
        <v/>
      </c>
      <c r="AG30" s="10">
        <f t="shared" si="11"/>
        <v>50</v>
      </c>
      <c r="AH30" s="10" t="str">
        <f t="shared" si="12"/>
        <v/>
      </c>
      <c r="AI30" s="13" t="str">
        <f t="shared" si="13"/>
        <v>11</v>
      </c>
      <c r="AJ30" s="11">
        <f t="shared" si="14"/>
        <v>11</v>
      </c>
    </row>
    <row r="31" spans="1:36" x14ac:dyDescent="0.25">
      <c r="A31" s="1">
        <v>13</v>
      </c>
      <c r="B31" s="4">
        <v>48</v>
      </c>
      <c r="C31" s="9" t="s">
        <v>189</v>
      </c>
      <c r="D31" s="9" t="s">
        <v>195</v>
      </c>
      <c r="E31" s="9" t="s">
        <v>159</v>
      </c>
      <c r="F31" s="9">
        <v>167824019</v>
      </c>
      <c r="G31" s="9" t="s">
        <v>49</v>
      </c>
      <c r="H31" s="27"/>
      <c r="I31" s="6">
        <v>10</v>
      </c>
      <c r="J31" s="6">
        <v>10</v>
      </c>
      <c r="K31" s="9">
        <v>19</v>
      </c>
      <c r="L31" s="7">
        <f t="shared" si="15"/>
        <v>47.5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175</v>
      </c>
      <c r="Z31" s="10" t="str">
        <f t="shared" si="4"/>
        <v/>
      </c>
      <c r="AA31" s="10" t="str">
        <f t="shared" si="5"/>
        <v/>
      </c>
      <c r="AB31" s="10" t="str">
        <f t="shared" si="6"/>
        <v/>
      </c>
      <c r="AC31" s="10" t="str">
        <f t="shared" si="7"/>
        <v/>
      </c>
      <c r="AD31" s="10" t="str">
        <f t="shared" si="8"/>
        <v/>
      </c>
      <c r="AE31" s="10" t="str">
        <f t="shared" si="9"/>
        <v/>
      </c>
      <c r="AF31" s="10" t="str">
        <f t="shared" si="10"/>
        <v/>
      </c>
      <c r="AG31" s="10">
        <f t="shared" si="11"/>
        <v>47.5</v>
      </c>
      <c r="AH31" s="10" t="str">
        <f t="shared" si="12"/>
        <v/>
      </c>
      <c r="AI31" s="13" t="str">
        <f t="shared" si="13"/>
        <v>13</v>
      </c>
      <c r="AJ31" s="11">
        <f t="shared" si="14"/>
        <v>13</v>
      </c>
    </row>
    <row r="32" spans="1:36" x14ac:dyDescent="0.25">
      <c r="A32" s="1">
        <v>14</v>
      </c>
      <c r="B32" s="4">
        <v>48</v>
      </c>
      <c r="C32" s="9" t="s">
        <v>196</v>
      </c>
      <c r="D32" s="9" t="s">
        <v>161</v>
      </c>
      <c r="E32" s="9" t="s">
        <v>197</v>
      </c>
      <c r="F32" s="9">
        <v>2367716933</v>
      </c>
      <c r="G32" s="9" t="s">
        <v>42</v>
      </c>
      <c r="H32" s="27"/>
      <c r="I32" s="6">
        <v>10</v>
      </c>
      <c r="J32" s="6">
        <v>10</v>
      </c>
      <c r="K32" s="9">
        <v>19</v>
      </c>
      <c r="L32" s="7">
        <f t="shared" si="15"/>
        <v>47.5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175</v>
      </c>
      <c r="Z32" s="10" t="str">
        <f t="shared" si="4"/>
        <v/>
      </c>
      <c r="AA32" s="10" t="str">
        <f t="shared" si="5"/>
        <v/>
      </c>
      <c r="AB32" s="10" t="str">
        <f t="shared" si="6"/>
        <v/>
      </c>
      <c r="AC32" s="10" t="str">
        <f t="shared" si="7"/>
        <v/>
      </c>
      <c r="AD32" s="10" t="str">
        <f t="shared" si="8"/>
        <v/>
      </c>
      <c r="AE32" s="10" t="str">
        <f t="shared" si="9"/>
        <v/>
      </c>
      <c r="AF32" s="10" t="str">
        <f t="shared" si="10"/>
        <v/>
      </c>
      <c r="AG32" s="10">
        <f t="shared" si="11"/>
        <v>47.5</v>
      </c>
      <c r="AH32" s="10" t="str">
        <f t="shared" si="12"/>
        <v/>
      </c>
      <c r="AI32" s="13" t="str">
        <f t="shared" si="13"/>
        <v>13</v>
      </c>
      <c r="AJ32" s="11">
        <f t="shared" si="14"/>
        <v>13</v>
      </c>
    </row>
    <row r="33" spans="1:36" x14ac:dyDescent="0.25">
      <c r="A33" s="1">
        <v>15</v>
      </c>
      <c r="B33" s="4">
        <v>48</v>
      </c>
      <c r="C33" s="9" t="s">
        <v>198</v>
      </c>
      <c r="D33" s="9" t="s">
        <v>199</v>
      </c>
      <c r="E33" s="9" t="s">
        <v>108</v>
      </c>
      <c r="F33" s="9">
        <v>1572780396</v>
      </c>
      <c r="G33" s="9" t="s">
        <v>53</v>
      </c>
      <c r="H33" s="27"/>
      <c r="I33" s="6">
        <v>10</v>
      </c>
      <c r="J33" s="6">
        <v>10</v>
      </c>
      <c r="K33" s="9">
        <v>19</v>
      </c>
      <c r="L33" s="7">
        <f t="shared" si="15"/>
        <v>47.5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175</v>
      </c>
      <c r="Z33" s="10" t="str">
        <f t="shared" si="4"/>
        <v/>
      </c>
      <c r="AA33" s="10" t="str">
        <f t="shared" si="5"/>
        <v/>
      </c>
      <c r="AB33" s="10" t="str">
        <f t="shared" si="6"/>
        <v/>
      </c>
      <c r="AC33" s="10" t="str">
        <f t="shared" si="7"/>
        <v/>
      </c>
      <c r="AD33" s="10" t="str">
        <f t="shared" si="8"/>
        <v/>
      </c>
      <c r="AE33" s="10" t="str">
        <f t="shared" si="9"/>
        <v/>
      </c>
      <c r="AF33" s="10" t="str">
        <f t="shared" si="10"/>
        <v/>
      </c>
      <c r="AG33" s="10">
        <f t="shared" si="11"/>
        <v>47.5</v>
      </c>
      <c r="AH33" s="10" t="str">
        <f t="shared" si="12"/>
        <v/>
      </c>
      <c r="AI33" s="13" t="str">
        <f t="shared" si="13"/>
        <v>13</v>
      </c>
      <c r="AJ33" s="11">
        <f t="shared" si="14"/>
        <v>13</v>
      </c>
    </row>
    <row r="34" spans="1:36" x14ac:dyDescent="0.25">
      <c r="A34" s="1">
        <v>16</v>
      </c>
      <c r="B34" s="4">
        <v>48</v>
      </c>
      <c r="C34" s="9" t="s">
        <v>200</v>
      </c>
      <c r="D34" s="9" t="s">
        <v>201</v>
      </c>
      <c r="E34" s="9" t="s">
        <v>62</v>
      </c>
      <c r="F34" s="9">
        <v>338243583</v>
      </c>
      <c r="G34" s="9" t="s">
        <v>42</v>
      </c>
      <c r="H34" s="27"/>
      <c r="I34" s="6">
        <v>10</v>
      </c>
      <c r="J34" s="6">
        <v>10</v>
      </c>
      <c r="K34" s="9">
        <v>19</v>
      </c>
      <c r="L34" s="7">
        <f t="shared" si="15"/>
        <v>47.5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175</v>
      </c>
      <c r="Z34" s="10" t="str">
        <f t="shared" si="4"/>
        <v/>
      </c>
      <c r="AA34" s="10" t="str">
        <f t="shared" si="5"/>
        <v/>
      </c>
      <c r="AB34" s="10" t="str">
        <f t="shared" si="6"/>
        <v/>
      </c>
      <c r="AC34" s="10" t="str">
        <f t="shared" si="7"/>
        <v/>
      </c>
      <c r="AD34" s="10" t="str">
        <f t="shared" si="8"/>
        <v/>
      </c>
      <c r="AE34" s="10" t="str">
        <f t="shared" si="9"/>
        <v/>
      </c>
      <c r="AF34" s="10" t="str">
        <f t="shared" si="10"/>
        <v/>
      </c>
      <c r="AG34" s="10">
        <f t="shared" si="11"/>
        <v>47.5</v>
      </c>
      <c r="AH34" s="10" t="str">
        <f t="shared" si="12"/>
        <v/>
      </c>
      <c r="AI34" s="13" t="str">
        <f t="shared" si="13"/>
        <v>13</v>
      </c>
      <c r="AJ34" s="11">
        <f t="shared" si="14"/>
        <v>13</v>
      </c>
    </row>
    <row r="35" spans="1:36" x14ac:dyDescent="0.25">
      <c r="A35" s="1">
        <v>17</v>
      </c>
      <c r="B35" s="4">
        <v>48</v>
      </c>
      <c r="C35" s="9" t="s">
        <v>202</v>
      </c>
      <c r="D35" s="9" t="s">
        <v>203</v>
      </c>
      <c r="E35" s="9" t="s">
        <v>204</v>
      </c>
      <c r="F35" s="9">
        <v>1762302415</v>
      </c>
      <c r="G35" s="9" t="s">
        <v>32</v>
      </c>
      <c r="H35" s="27"/>
      <c r="I35" s="6">
        <v>10</v>
      </c>
      <c r="J35" s="6">
        <v>10</v>
      </c>
      <c r="K35" s="9">
        <v>18</v>
      </c>
      <c r="L35" s="7">
        <f t="shared" si="15"/>
        <v>45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175</v>
      </c>
      <c r="Z35" s="10" t="str">
        <f t="shared" si="4"/>
        <v/>
      </c>
      <c r="AA35" s="10" t="str">
        <f t="shared" si="5"/>
        <v/>
      </c>
      <c r="AB35" s="10" t="str">
        <f t="shared" si="6"/>
        <v/>
      </c>
      <c r="AC35" s="10" t="str">
        <f t="shared" si="7"/>
        <v/>
      </c>
      <c r="AD35" s="10" t="str">
        <f t="shared" si="8"/>
        <v/>
      </c>
      <c r="AE35" s="10" t="str">
        <f t="shared" si="9"/>
        <v/>
      </c>
      <c r="AF35" s="10" t="str">
        <f t="shared" si="10"/>
        <v/>
      </c>
      <c r="AG35" s="10">
        <f t="shared" si="11"/>
        <v>45</v>
      </c>
      <c r="AH35" s="10" t="str">
        <f t="shared" si="12"/>
        <v/>
      </c>
      <c r="AI35" s="13" t="str">
        <f t="shared" si="13"/>
        <v>17</v>
      </c>
      <c r="AJ35" s="11">
        <f t="shared" si="14"/>
        <v>17</v>
      </c>
    </row>
    <row r="36" spans="1:36" x14ac:dyDescent="0.25">
      <c r="A36" s="1">
        <v>18</v>
      </c>
      <c r="B36" s="4">
        <v>48</v>
      </c>
      <c r="C36" s="9" t="s">
        <v>205</v>
      </c>
      <c r="D36" s="9" t="s">
        <v>127</v>
      </c>
      <c r="E36" s="9" t="s">
        <v>206</v>
      </c>
      <c r="F36" s="9">
        <v>3812392850</v>
      </c>
      <c r="G36" s="9" t="s">
        <v>42</v>
      </c>
      <c r="H36" s="27"/>
      <c r="I36" s="6">
        <v>10</v>
      </c>
      <c r="J36" s="6">
        <v>10</v>
      </c>
      <c r="K36" s="9">
        <v>18</v>
      </c>
      <c r="L36" s="7">
        <f t="shared" si="15"/>
        <v>45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175</v>
      </c>
      <c r="Z36" s="10" t="str">
        <f t="shared" si="4"/>
        <v/>
      </c>
      <c r="AA36" s="10" t="str">
        <f t="shared" si="5"/>
        <v/>
      </c>
      <c r="AB36" s="10" t="str">
        <f t="shared" si="6"/>
        <v/>
      </c>
      <c r="AC36" s="10" t="str">
        <f t="shared" si="7"/>
        <v/>
      </c>
      <c r="AD36" s="10" t="str">
        <f t="shared" si="8"/>
        <v/>
      </c>
      <c r="AE36" s="10" t="str">
        <f t="shared" si="9"/>
        <v/>
      </c>
      <c r="AF36" s="10" t="str">
        <f t="shared" si="10"/>
        <v/>
      </c>
      <c r="AG36" s="10">
        <f t="shared" si="11"/>
        <v>45</v>
      </c>
      <c r="AH36" s="10" t="str">
        <f t="shared" si="12"/>
        <v/>
      </c>
      <c r="AI36" s="13" t="str">
        <f t="shared" si="13"/>
        <v>17</v>
      </c>
      <c r="AJ36" s="11">
        <f t="shared" si="14"/>
        <v>17</v>
      </c>
    </row>
    <row r="37" spans="1:36" x14ac:dyDescent="0.25">
      <c r="A37" s="1">
        <v>19</v>
      </c>
      <c r="B37" s="4">
        <v>48</v>
      </c>
      <c r="C37" s="9" t="s">
        <v>207</v>
      </c>
      <c r="D37" s="9" t="s">
        <v>30</v>
      </c>
      <c r="E37" s="9" t="s">
        <v>208</v>
      </c>
      <c r="F37" s="9">
        <v>3991402400</v>
      </c>
      <c r="G37" s="9" t="s">
        <v>42</v>
      </c>
      <c r="H37" s="27"/>
      <c r="I37" s="6">
        <v>10</v>
      </c>
      <c r="J37" s="6">
        <v>10</v>
      </c>
      <c r="K37" s="9">
        <v>17</v>
      </c>
      <c r="L37" s="7">
        <f t="shared" si="15"/>
        <v>42.5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175</v>
      </c>
      <c r="Z37" s="10" t="str">
        <f t="shared" si="4"/>
        <v/>
      </c>
      <c r="AA37" s="10" t="str">
        <f t="shared" si="5"/>
        <v/>
      </c>
      <c r="AB37" s="10" t="str">
        <f t="shared" si="6"/>
        <v/>
      </c>
      <c r="AC37" s="10" t="str">
        <f t="shared" si="7"/>
        <v/>
      </c>
      <c r="AD37" s="10" t="str">
        <f t="shared" si="8"/>
        <v/>
      </c>
      <c r="AE37" s="10" t="str">
        <f t="shared" si="9"/>
        <v/>
      </c>
      <c r="AF37" s="10" t="str">
        <f t="shared" si="10"/>
        <v/>
      </c>
      <c r="AG37" s="10">
        <f t="shared" si="11"/>
        <v>42.5</v>
      </c>
      <c r="AH37" s="10" t="str">
        <f t="shared" si="12"/>
        <v/>
      </c>
      <c r="AI37" s="13" t="str">
        <f t="shared" si="13"/>
        <v>19</v>
      </c>
      <c r="AJ37" s="11">
        <f t="shared" si="14"/>
        <v>19</v>
      </c>
    </row>
    <row r="38" spans="1:36" x14ac:dyDescent="0.25">
      <c r="A38" s="1">
        <v>20</v>
      </c>
      <c r="B38" s="4">
        <v>48</v>
      </c>
      <c r="C38" s="9" t="s">
        <v>209</v>
      </c>
      <c r="D38" s="9" t="s">
        <v>88</v>
      </c>
      <c r="E38" s="9" t="s">
        <v>86</v>
      </c>
      <c r="F38" s="9">
        <v>4148302487</v>
      </c>
      <c r="G38" s="9" t="s">
        <v>28</v>
      </c>
      <c r="H38" s="27"/>
      <c r="I38" s="6">
        <v>10</v>
      </c>
      <c r="J38" s="6">
        <v>10</v>
      </c>
      <c r="K38" s="9">
        <v>16</v>
      </c>
      <c r="L38" s="7">
        <f t="shared" si="15"/>
        <v>40</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175</v>
      </c>
      <c r="Z38" s="10" t="str">
        <f t="shared" si="4"/>
        <v/>
      </c>
      <c r="AA38" s="10" t="str">
        <f t="shared" si="5"/>
        <v/>
      </c>
      <c r="AB38" s="10" t="str">
        <f t="shared" si="6"/>
        <v/>
      </c>
      <c r="AC38" s="10" t="str">
        <f t="shared" si="7"/>
        <v/>
      </c>
      <c r="AD38" s="10" t="str">
        <f t="shared" si="8"/>
        <v/>
      </c>
      <c r="AE38" s="10" t="str">
        <f t="shared" si="9"/>
        <v/>
      </c>
      <c r="AF38" s="10" t="str">
        <f t="shared" si="10"/>
        <v/>
      </c>
      <c r="AG38" s="10">
        <f t="shared" si="11"/>
        <v>40</v>
      </c>
      <c r="AH38" s="10" t="str">
        <f t="shared" si="12"/>
        <v/>
      </c>
      <c r="AI38" s="13" t="str">
        <f t="shared" si="13"/>
        <v>20</v>
      </c>
      <c r="AJ38" s="11">
        <f t="shared" si="14"/>
        <v>20</v>
      </c>
    </row>
    <row r="39" spans="1:36" x14ac:dyDescent="0.25">
      <c r="A39" s="1">
        <v>21</v>
      </c>
      <c r="B39" s="4">
        <v>48</v>
      </c>
      <c r="C39" s="9" t="s">
        <v>210</v>
      </c>
      <c r="D39" s="9" t="s">
        <v>37</v>
      </c>
      <c r="E39" s="9" t="s">
        <v>211</v>
      </c>
      <c r="F39" s="9">
        <v>349083602</v>
      </c>
      <c r="G39" s="9" t="s">
        <v>42</v>
      </c>
      <c r="H39" s="27"/>
      <c r="I39" s="6">
        <v>10</v>
      </c>
      <c r="J39" s="6">
        <v>10</v>
      </c>
      <c r="K39" s="9">
        <v>16</v>
      </c>
      <c r="L39" s="7">
        <f t="shared" si="15"/>
        <v>40</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175</v>
      </c>
      <c r="Z39" s="10" t="str">
        <f t="shared" si="4"/>
        <v/>
      </c>
      <c r="AA39" s="10" t="str">
        <f t="shared" si="5"/>
        <v/>
      </c>
      <c r="AB39" s="10" t="str">
        <f t="shared" si="6"/>
        <v/>
      </c>
      <c r="AC39" s="10" t="str">
        <f t="shared" si="7"/>
        <v/>
      </c>
      <c r="AD39" s="10" t="str">
        <f t="shared" si="8"/>
        <v/>
      </c>
      <c r="AE39" s="10" t="str">
        <f t="shared" si="9"/>
        <v/>
      </c>
      <c r="AF39" s="10" t="str">
        <f t="shared" si="10"/>
        <v/>
      </c>
      <c r="AG39" s="10">
        <f t="shared" si="11"/>
        <v>40</v>
      </c>
      <c r="AH39" s="10" t="str">
        <f t="shared" si="12"/>
        <v/>
      </c>
      <c r="AI39" s="13" t="str">
        <f t="shared" si="13"/>
        <v>20</v>
      </c>
      <c r="AJ39" s="11">
        <f t="shared" si="14"/>
        <v>20</v>
      </c>
    </row>
    <row r="40" spans="1:36" x14ac:dyDescent="0.25">
      <c r="A40" s="1">
        <v>22</v>
      </c>
      <c r="B40" s="4">
        <v>48</v>
      </c>
      <c r="C40" s="9" t="s">
        <v>212</v>
      </c>
      <c r="D40" s="9" t="s">
        <v>213</v>
      </c>
      <c r="E40" s="9" t="s">
        <v>211</v>
      </c>
      <c r="F40" s="9">
        <v>2050305576</v>
      </c>
      <c r="G40" s="9" t="s">
        <v>42</v>
      </c>
      <c r="H40" s="27"/>
      <c r="I40" s="6">
        <v>10</v>
      </c>
      <c r="J40" s="6">
        <v>10</v>
      </c>
      <c r="K40" s="9">
        <v>15</v>
      </c>
      <c r="L40" s="7">
        <f t="shared" si="15"/>
        <v>37.5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175</v>
      </c>
      <c r="Z40" s="10" t="str">
        <f t="shared" si="4"/>
        <v/>
      </c>
      <c r="AA40" s="10" t="str">
        <f t="shared" si="5"/>
        <v/>
      </c>
      <c r="AB40" s="10" t="str">
        <f t="shared" si="6"/>
        <v/>
      </c>
      <c r="AC40" s="10" t="str">
        <f t="shared" si="7"/>
        <v/>
      </c>
      <c r="AD40" s="10" t="str">
        <f t="shared" si="8"/>
        <v/>
      </c>
      <c r="AE40" s="10" t="str">
        <f t="shared" si="9"/>
        <v/>
      </c>
      <c r="AF40" s="10" t="str">
        <f t="shared" si="10"/>
        <v/>
      </c>
      <c r="AG40" s="10">
        <f t="shared" si="11"/>
        <v>37.5</v>
      </c>
      <c r="AH40" s="10" t="str">
        <f t="shared" si="12"/>
        <v/>
      </c>
      <c r="AI40" s="13" t="str">
        <f t="shared" si="13"/>
        <v>22</v>
      </c>
      <c r="AJ40" s="11">
        <f t="shared" si="14"/>
        <v>22</v>
      </c>
    </row>
    <row r="41" spans="1:36" x14ac:dyDescent="0.25">
      <c r="A41" s="1">
        <v>23</v>
      </c>
      <c r="B41" s="4">
        <v>48</v>
      </c>
      <c r="C41" s="9" t="s">
        <v>214</v>
      </c>
      <c r="D41" s="9" t="s">
        <v>139</v>
      </c>
      <c r="E41" s="9" t="s">
        <v>129</v>
      </c>
      <c r="F41" s="9">
        <v>3085674966</v>
      </c>
      <c r="G41" s="9" t="s">
        <v>32</v>
      </c>
      <c r="H41" s="27"/>
      <c r="I41" s="6">
        <v>10</v>
      </c>
      <c r="J41" s="6">
        <v>10</v>
      </c>
      <c r="K41" s="9">
        <v>14</v>
      </c>
      <c r="L41" s="7">
        <f t="shared" si="15"/>
        <v>35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175</v>
      </c>
      <c r="Z41" s="10" t="str">
        <f t="shared" si="4"/>
        <v/>
      </c>
      <c r="AA41" s="10" t="str">
        <f t="shared" si="5"/>
        <v/>
      </c>
      <c r="AB41" s="10" t="str">
        <f t="shared" si="6"/>
        <v/>
      </c>
      <c r="AC41" s="10" t="str">
        <f t="shared" si="7"/>
        <v/>
      </c>
      <c r="AD41" s="10" t="str">
        <f t="shared" si="8"/>
        <v/>
      </c>
      <c r="AE41" s="10" t="str">
        <f t="shared" si="9"/>
        <v/>
      </c>
      <c r="AF41" s="10" t="str">
        <f t="shared" si="10"/>
        <v/>
      </c>
      <c r="AG41" s="10">
        <f t="shared" si="11"/>
        <v>35</v>
      </c>
      <c r="AH41" s="10" t="str">
        <f t="shared" si="12"/>
        <v/>
      </c>
      <c r="AI41" s="13" t="str">
        <f t="shared" si="13"/>
        <v>23</v>
      </c>
      <c r="AJ41" s="11">
        <f t="shared" si="14"/>
        <v>23</v>
      </c>
    </row>
    <row r="42" spans="1:36" x14ac:dyDescent="0.25">
      <c r="A42" s="1">
        <v>24</v>
      </c>
      <c r="B42" s="4">
        <v>48</v>
      </c>
      <c r="C42" s="9" t="s">
        <v>215</v>
      </c>
      <c r="D42" s="9" t="s">
        <v>139</v>
      </c>
      <c r="E42" s="9" t="s">
        <v>73</v>
      </c>
      <c r="F42" s="9">
        <v>1971718882</v>
      </c>
      <c r="G42" s="9" t="s">
        <v>66</v>
      </c>
      <c r="H42" s="27"/>
      <c r="I42" s="6">
        <v>10</v>
      </c>
      <c r="J42" s="6">
        <v>10</v>
      </c>
      <c r="K42" s="9">
        <v>14</v>
      </c>
      <c r="L42" s="7">
        <f t="shared" si="15"/>
        <v>35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175</v>
      </c>
      <c r="Z42" s="10" t="str">
        <f t="shared" si="4"/>
        <v/>
      </c>
      <c r="AA42" s="10" t="str">
        <f t="shared" si="5"/>
        <v/>
      </c>
      <c r="AB42" s="10" t="str">
        <f t="shared" si="6"/>
        <v/>
      </c>
      <c r="AC42" s="10" t="str">
        <f t="shared" si="7"/>
        <v/>
      </c>
      <c r="AD42" s="10" t="str">
        <f t="shared" si="8"/>
        <v/>
      </c>
      <c r="AE42" s="10" t="str">
        <f t="shared" si="9"/>
        <v/>
      </c>
      <c r="AF42" s="10" t="str">
        <f t="shared" si="10"/>
        <v/>
      </c>
      <c r="AG42" s="10">
        <f t="shared" si="11"/>
        <v>35</v>
      </c>
      <c r="AH42" s="10" t="str">
        <f t="shared" si="12"/>
        <v/>
      </c>
      <c r="AI42" s="13" t="str">
        <f t="shared" si="13"/>
        <v>23</v>
      </c>
      <c r="AJ42" s="11">
        <f t="shared" si="14"/>
        <v>23</v>
      </c>
    </row>
    <row r="43" spans="1:36" x14ac:dyDescent="0.25">
      <c r="A43" s="1">
        <v>25</v>
      </c>
      <c r="B43" s="4">
        <v>48</v>
      </c>
      <c r="C43" s="9" t="s">
        <v>216</v>
      </c>
      <c r="D43" s="9" t="s">
        <v>195</v>
      </c>
      <c r="E43" s="9" t="s">
        <v>121</v>
      </c>
      <c r="F43" s="9">
        <v>2596263682</v>
      </c>
      <c r="G43" s="9" t="s">
        <v>49</v>
      </c>
      <c r="H43" s="27"/>
      <c r="I43" s="6">
        <v>10</v>
      </c>
      <c r="J43" s="6">
        <v>10</v>
      </c>
      <c r="K43" s="9">
        <v>13</v>
      </c>
      <c r="L43" s="7">
        <f t="shared" si="15"/>
        <v>32.5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175</v>
      </c>
      <c r="Z43" s="10" t="str">
        <f t="shared" si="4"/>
        <v/>
      </c>
      <c r="AA43" s="10" t="str">
        <f t="shared" si="5"/>
        <v/>
      </c>
      <c r="AB43" s="10" t="str">
        <f t="shared" si="6"/>
        <v/>
      </c>
      <c r="AC43" s="10" t="str">
        <f t="shared" si="7"/>
        <v/>
      </c>
      <c r="AD43" s="10" t="str">
        <f t="shared" si="8"/>
        <v/>
      </c>
      <c r="AE43" s="10" t="str">
        <f t="shared" si="9"/>
        <v/>
      </c>
      <c r="AF43" s="10" t="str">
        <f t="shared" si="10"/>
        <v/>
      </c>
      <c r="AG43" s="10">
        <f t="shared" si="11"/>
        <v>32.5</v>
      </c>
      <c r="AH43" s="10" t="str">
        <f t="shared" si="12"/>
        <v/>
      </c>
      <c r="AI43" s="13" t="str">
        <f t="shared" si="13"/>
        <v>25</v>
      </c>
      <c r="AJ43" s="11">
        <f t="shared" si="14"/>
        <v>25</v>
      </c>
    </row>
    <row r="44" spans="1:36" x14ac:dyDescent="0.25">
      <c r="A44" s="1">
        <v>26</v>
      </c>
      <c r="B44" s="4">
        <v>48</v>
      </c>
      <c r="C44" s="9" t="s">
        <v>217</v>
      </c>
      <c r="D44" s="9" t="s">
        <v>149</v>
      </c>
      <c r="E44" s="9" t="s">
        <v>218</v>
      </c>
      <c r="F44" s="9">
        <v>4255986407</v>
      </c>
      <c r="G44" s="9" t="s">
        <v>42</v>
      </c>
      <c r="H44" s="27"/>
      <c r="I44" s="6">
        <v>10</v>
      </c>
      <c r="J44" s="6">
        <v>10</v>
      </c>
      <c r="K44" s="9">
        <v>12</v>
      </c>
      <c r="L44" s="7">
        <f t="shared" si="15"/>
        <v>30</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175</v>
      </c>
      <c r="Z44" s="10" t="str">
        <f t="shared" si="4"/>
        <v/>
      </c>
      <c r="AA44" s="10" t="str">
        <f t="shared" si="5"/>
        <v/>
      </c>
      <c r="AB44" s="10" t="str">
        <f t="shared" si="6"/>
        <v/>
      </c>
      <c r="AC44" s="10" t="str">
        <f t="shared" si="7"/>
        <v/>
      </c>
      <c r="AD44" s="10" t="str">
        <f t="shared" si="8"/>
        <v/>
      </c>
      <c r="AE44" s="10" t="str">
        <f t="shared" si="9"/>
        <v/>
      </c>
      <c r="AF44" s="10" t="str">
        <f t="shared" si="10"/>
        <v/>
      </c>
      <c r="AG44" s="10">
        <f t="shared" si="11"/>
        <v>30</v>
      </c>
      <c r="AH44" s="10" t="str">
        <f t="shared" si="12"/>
        <v/>
      </c>
      <c r="AI44" s="13" t="str">
        <f t="shared" si="13"/>
        <v>26</v>
      </c>
      <c r="AJ44" s="11">
        <f t="shared" si="14"/>
        <v>26</v>
      </c>
    </row>
    <row r="45" spans="1:36" x14ac:dyDescent="0.25">
      <c r="A45" s="1">
        <v>27</v>
      </c>
      <c r="B45" s="4">
        <v>48</v>
      </c>
      <c r="C45" s="9" t="s">
        <v>219</v>
      </c>
      <c r="D45" s="9" t="s">
        <v>88</v>
      </c>
      <c r="E45" s="9" t="s">
        <v>135</v>
      </c>
      <c r="F45" s="9">
        <v>2751077639</v>
      </c>
      <c r="G45" s="9" t="s">
        <v>53</v>
      </c>
      <c r="H45" s="27"/>
      <c r="I45" s="6">
        <v>10</v>
      </c>
      <c r="J45" s="6">
        <v>10</v>
      </c>
      <c r="K45" s="9">
        <v>12</v>
      </c>
      <c r="L45" s="7">
        <f t="shared" si="15"/>
        <v>30</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175</v>
      </c>
      <c r="Z45" s="10" t="str">
        <f t="shared" si="4"/>
        <v/>
      </c>
      <c r="AA45" s="10" t="str">
        <f t="shared" si="5"/>
        <v/>
      </c>
      <c r="AB45" s="10" t="str">
        <f t="shared" si="6"/>
        <v/>
      </c>
      <c r="AC45" s="10" t="str">
        <f t="shared" si="7"/>
        <v/>
      </c>
      <c r="AD45" s="10" t="str">
        <f t="shared" si="8"/>
        <v/>
      </c>
      <c r="AE45" s="10" t="str">
        <f t="shared" si="9"/>
        <v/>
      </c>
      <c r="AF45" s="10" t="str">
        <f t="shared" si="10"/>
        <v/>
      </c>
      <c r="AG45" s="10">
        <f t="shared" si="11"/>
        <v>30</v>
      </c>
      <c r="AH45" s="10" t="str">
        <f t="shared" si="12"/>
        <v/>
      </c>
      <c r="AI45" s="13" t="str">
        <f t="shared" si="13"/>
        <v>26</v>
      </c>
      <c r="AJ45" s="11">
        <f t="shared" si="14"/>
        <v>26</v>
      </c>
    </row>
    <row r="46" spans="1:36" x14ac:dyDescent="0.25">
      <c r="A46" s="1">
        <v>28</v>
      </c>
      <c r="B46" s="4">
        <v>48</v>
      </c>
      <c r="C46" s="9" t="s">
        <v>220</v>
      </c>
      <c r="D46" s="9" t="s">
        <v>70</v>
      </c>
      <c r="E46" s="9" t="s">
        <v>27</v>
      </c>
      <c r="F46" s="9">
        <v>1678681490</v>
      </c>
      <c r="G46" s="9" t="s">
        <v>66</v>
      </c>
      <c r="H46" s="27"/>
      <c r="I46" s="6">
        <v>10</v>
      </c>
      <c r="J46" s="6">
        <v>10</v>
      </c>
      <c r="K46" s="9">
        <v>12</v>
      </c>
      <c r="L46" s="7">
        <f t="shared" si="15"/>
        <v>30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175</v>
      </c>
      <c r="Z46" s="10" t="str">
        <f t="shared" si="4"/>
        <v/>
      </c>
      <c r="AA46" s="10" t="str">
        <f t="shared" si="5"/>
        <v/>
      </c>
      <c r="AB46" s="10" t="str">
        <f t="shared" si="6"/>
        <v/>
      </c>
      <c r="AC46" s="10" t="str">
        <f t="shared" si="7"/>
        <v/>
      </c>
      <c r="AD46" s="10" t="str">
        <f t="shared" si="8"/>
        <v/>
      </c>
      <c r="AE46" s="10" t="str">
        <f t="shared" si="9"/>
        <v/>
      </c>
      <c r="AF46" s="10" t="str">
        <f t="shared" si="10"/>
        <v/>
      </c>
      <c r="AG46" s="10">
        <f t="shared" si="11"/>
        <v>30</v>
      </c>
      <c r="AH46" s="10" t="str">
        <f t="shared" si="12"/>
        <v/>
      </c>
      <c r="AI46" s="13" t="str">
        <f t="shared" si="13"/>
        <v>26</v>
      </c>
      <c r="AJ46" s="11">
        <f t="shared" si="14"/>
        <v>26</v>
      </c>
    </row>
    <row r="47" spans="1:36" x14ac:dyDescent="0.25">
      <c r="A47" s="1">
        <v>29</v>
      </c>
      <c r="B47" s="4">
        <v>48</v>
      </c>
      <c r="C47" s="9" t="s">
        <v>221</v>
      </c>
      <c r="D47" s="9" t="s">
        <v>161</v>
      </c>
      <c r="E47" s="9" t="s">
        <v>80</v>
      </c>
      <c r="F47" s="9">
        <v>860160150</v>
      </c>
      <c r="G47" s="9" t="s">
        <v>53</v>
      </c>
      <c r="H47" s="27"/>
      <c r="I47" s="6">
        <v>10</v>
      </c>
      <c r="J47" s="6">
        <v>10</v>
      </c>
      <c r="K47" s="9">
        <v>12</v>
      </c>
      <c r="L47" s="7">
        <f t="shared" si="15"/>
        <v>30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175</v>
      </c>
      <c r="Z47" s="10" t="str">
        <f t="shared" si="4"/>
        <v/>
      </c>
      <c r="AA47" s="10" t="str">
        <f t="shared" si="5"/>
        <v/>
      </c>
      <c r="AB47" s="10" t="str">
        <f t="shared" si="6"/>
        <v/>
      </c>
      <c r="AC47" s="10" t="str">
        <f t="shared" si="7"/>
        <v/>
      </c>
      <c r="AD47" s="10" t="str">
        <f t="shared" si="8"/>
        <v/>
      </c>
      <c r="AE47" s="10" t="str">
        <f t="shared" si="9"/>
        <v/>
      </c>
      <c r="AF47" s="10" t="str">
        <f t="shared" si="10"/>
        <v/>
      </c>
      <c r="AG47" s="10">
        <f t="shared" si="11"/>
        <v>30</v>
      </c>
      <c r="AH47" s="10" t="str">
        <f t="shared" si="12"/>
        <v/>
      </c>
      <c r="AI47" s="13" t="str">
        <f t="shared" si="13"/>
        <v>26</v>
      </c>
      <c r="AJ47" s="11">
        <f t="shared" si="14"/>
        <v>26</v>
      </c>
    </row>
    <row r="48" spans="1:36" x14ac:dyDescent="0.25">
      <c r="A48" s="1">
        <v>30</v>
      </c>
      <c r="B48" s="4">
        <v>48</v>
      </c>
      <c r="C48" s="9" t="s">
        <v>222</v>
      </c>
      <c r="D48" s="9" t="s">
        <v>199</v>
      </c>
      <c r="E48" s="9" t="s">
        <v>31</v>
      </c>
      <c r="F48" s="9">
        <v>424440763</v>
      </c>
      <c r="G48" s="9" t="s">
        <v>28</v>
      </c>
      <c r="H48" s="27"/>
      <c r="I48" s="6">
        <v>10</v>
      </c>
      <c r="J48" s="6">
        <v>10</v>
      </c>
      <c r="K48" s="9">
        <v>10</v>
      </c>
      <c r="L48" s="7">
        <f t="shared" si="15"/>
        <v>25</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175</v>
      </c>
      <c r="Z48" s="10" t="str">
        <f t="shared" si="4"/>
        <v/>
      </c>
      <c r="AA48" s="10" t="str">
        <f t="shared" si="5"/>
        <v/>
      </c>
      <c r="AB48" s="10" t="str">
        <f t="shared" si="6"/>
        <v/>
      </c>
      <c r="AC48" s="10" t="str">
        <f t="shared" si="7"/>
        <v/>
      </c>
      <c r="AD48" s="10" t="str">
        <f t="shared" si="8"/>
        <v/>
      </c>
      <c r="AE48" s="10" t="str">
        <f t="shared" si="9"/>
        <v/>
      </c>
      <c r="AF48" s="10" t="str">
        <f t="shared" si="10"/>
        <v/>
      </c>
      <c r="AG48" s="10">
        <f t="shared" si="11"/>
        <v>25</v>
      </c>
      <c r="AH48" s="10" t="str">
        <f t="shared" si="12"/>
        <v/>
      </c>
      <c r="AI48" s="13" t="str">
        <f t="shared" si="13"/>
        <v>30</v>
      </c>
      <c r="AJ48" s="11">
        <f t="shared" si="14"/>
        <v>30</v>
      </c>
    </row>
    <row r="49" spans="1:36" x14ac:dyDescent="0.25">
      <c r="A49" s="1">
        <v>31</v>
      </c>
      <c r="B49" s="4">
        <v>48</v>
      </c>
      <c r="C49" s="9" t="s">
        <v>223</v>
      </c>
      <c r="D49" s="9" t="s">
        <v>70</v>
      </c>
      <c r="E49" s="9" t="s">
        <v>80</v>
      </c>
      <c r="F49" s="9">
        <v>2210669733</v>
      </c>
      <c r="G49" s="9" t="s">
        <v>32</v>
      </c>
      <c r="H49" s="27"/>
      <c r="I49" s="6">
        <v>10</v>
      </c>
      <c r="J49" s="6">
        <v>10</v>
      </c>
      <c r="K49" s="9">
        <v>10</v>
      </c>
      <c r="L49" s="7">
        <f t="shared" si="15"/>
        <v>25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175</v>
      </c>
      <c r="Z49" s="10" t="str">
        <f t="shared" si="4"/>
        <v/>
      </c>
      <c r="AA49" s="10" t="str">
        <f t="shared" si="5"/>
        <v/>
      </c>
      <c r="AB49" s="10" t="str">
        <f t="shared" si="6"/>
        <v/>
      </c>
      <c r="AC49" s="10" t="str">
        <f t="shared" si="7"/>
        <v/>
      </c>
      <c r="AD49" s="10" t="str">
        <f t="shared" si="8"/>
        <v/>
      </c>
      <c r="AE49" s="10" t="str">
        <f t="shared" si="9"/>
        <v/>
      </c>
      <c r="AF49" s="10" t="str">
        <f t="shared" si="10"/>
        <v/>
      </c>
      <c r="AG49" s="10">
        <f t="shared" si="11"/>
        <v>25</v>
      </c>
      <c r="AH49" s="10" t="str">
        <f t="shared" si="12"/>
        <v/>
      </c>
      <c r="AI49" s="13" t="str">
        <f t="shared" si="13"/>
        <v>30</v>
      </c>
      <c r="AJ49" s="11">
        <f t="shared" si="14"/>
        <v>30</v>
      </c>
    </row>
    <row r="50" spans="1:36" x14ac:dyDescent="0.25">
      <c r="A50" s="1">
        <v>32</v>
      </c>
      <c r="B50" s="4">
        <v>48</v>
      </c>
      <c r="C50" s="9" t="s">
        <v>224</v>
      </c>
      <c r="D50" s="9" t="s">
        <v>225</v>
      </c>
      <c r="E50" s="9" t="s">
        <v>135</v>
      </c>
      <c r="F50" s="9">
        <v>2097674757</v>
      </c>
      <c r="G50" s="9" t="s">
        <v>49</v>
      </c>
      <c r="H50" s="27"/>
      <c r="I50" s="6">
        <v>10</v>
      </c>
      <c r="J50" s="6">
        <v>10</v>
      </c>
      <c r="K50" s="9">
        <v>9</v>
      </c>
      <c r="L50" s="7">
        <f t="shared" si="15"/>
        <v>22.5</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175</v>
      </c>
      <c r="Z50" s="10" t="str">
        <f t="shared" si="4"/>
        <v/>
      </c>
      <c r="AA50" s="10" t="str">
        <f t="shared" si="5"/>
        <v/>
      </c>
      <c r="AB50" s="10" t="str">
        <f t="shared" si="6"/>
        <v/>
      </c>
      <c r="AC50" s="10" t="str">
        <f t="shared" si="7"/>
        <v/>
      </c>
      <c r="AD50" s="10" t="str">
        <f t="shared" si="8"/>
        <v/>
      </c>
      <c r="AE50" s="10" t="str">
        <f t="shared" si="9"/>
        <v/>
      </c>
      <c r="AF50" s="10" t="str">
        <f t="shared" si="10"/>
        <v/>
      </c>
      <c r="AG50" s="10">
        <f t="shared" si="11"/>
        <v>22.5</v>
      </c>
      <c r="AH50" s="10" t="str">
        <f t="shared" si="12"/>
        <v/>
      </c>
      <c r="AI50" s="13" t="str">
        <f t="shared" si="13"/>
        <v>32</v>
      </c>
      <c r="AJ50" s="11">
        <f t="shared" si="14"/>
        <v>32</v>
      </c>
    </row>
    <row r="51" spans="1:36" x14ac:dyDescent="0.25">
      <c r="A51" s="1">
        <v>33</v>
      </c>
      <c r="B51" s="4">
        <v>48</v>
      </c>
      <c r="C51" s="9" t="s">
        <v>226</v>
      </c>
      <c r="D51" s="9" t="s">
        <v>227</v>
      </c>
      <c r="E51" s="9" t="s">
        <v>114</v>
      </c>
      <c r="F51" s="9">
        <v>1552504838</v>
      </c>
      <c r="G51" s="9" t="s">
        <v>28</v>
      </c>
      <c r="H51" s="27"/>
      <c r="I51" s="6">
        <v>10</v>
      </c>
      <c r="J51" s="6">
        <v>10</v>
      </c>
      <c r="K51" s="9">
        <v>9</v>
      </c>
      <c r="L51" s="7">
        <f t="shared" si="15"/>
        <v>22.5</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175</v>
      </c>
      <c r="Z51" s="10" t="str">
        <f t="shared" si="4"/>
        <v/>
      </c>
      <c r="AA51" s="10" t="str">
        <f t="shared" si="5"/>
        <v/>
      </c>
      <c r="AB51" s="10" t="str">
        <f t="shared" si="6"/>
        <v/>
      </c>
      <c r="AC51" s="10" t="str">
        <f t="shared" si="7"/>
        <v/>
      </c>
      <c r="AD51" s="10" t="str">
        <f t="shared" si="8"/>
        <v/>
      </c>
      <c r="AE51" s="10" t="str">
        <f t="shared" si="9"/>
        <v/>
      </c>
      <c r="AF51" s="10" t="str">
        <f t="shared" si="10"/>
        <v/>
      </c>
      <c r="AG51" s="10">
        <f t="shared" si="11"/>
        <v>22.5</v>
      </c>
      <c r="AH51" s="10" t="str">
        <f t="shared" si="12"/>
        <v/>
      </c>
      <c r="AI51" s="13" t="str">
        <f t="shared" si="13"/>
        <v>32</v>
      </c>
      <c r="AJ51" s="11">
        <f t="shared" si="14"/>
        <v>32</v>
      </c>
    </row>
    <row r="52" spans="1:36" x14ac:dyDescent="0.25">
      <c r="A52" s="1">
        <v>34</v>
      </c>
      <c r="B52" s="4">
        <v>48</v>
      </c>
      <c r="C52" s="9" t="s">
        <v>228</v>
      </c>
      <c r="D52" s="9" t="s">
        <v>88</v>
      </c>
      <c r="E52" s="9" t="s">
        <v>135</v>
      </c>
      <c r="F52" s="9">
        <v>1852267990</v>
      </c>
      <c r="G52" s="9" t="s">
        <v>32</v>
      </c>
      <c r="H52" s="27"/>
      <c r="I52" s="6">
        <v>10</v>
      </c>
      <c r="J52" s="6">
        <v>10</v>
      </c>
      <c r="K52" s="9">
        <v>8</v>
      </c>
      <c r="L52" s="7">
        <f t="shared" si="15"/>
        <v>20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175</v>
      </c>
      <c r="Z52" s="10" t="str">
        <f t="shared" si="4"/>
        <v/>
      </c>
      <c r="AA52" s="10" t="str">
        <f t="shared" si="5"/>
        <v/>
      </c>
      <c r="AB52" s="10" t="str">
        <f t="shared" si="6"/>
        <v/>
      </c>
      <c r="AC52" s="10" t="str">
        <f t="shared" si="7"/>
        <v/>
      </c>
      <c r="AD52" s="10" t="str">
        <f t="shared" si="8"/>
        <v/>
      </c>
      <c r="AE52" s="10" t="str">
        <f t="shared" si="9"/>
        <v/>
      </c>
      <c r="AF52" s="10" t="str">
        <f t="shared" si="10"/>
        <v/>
      </c>
      <c r="AG52" s="10">
        <f t="shared" si="11"/>
        <v>20</v>
      </c>
      <c r="AH52" s="10" t="str">
        <f t="shared" si="12"/>
        <v/>
      </c>
      <c r="AI52" s="13" t="str">
        <f t="shared" si="13"/>
        <v>34</v>
      </c>
      <c r="AJ52" s="11">
        <f t="shared" si="14"/>
        <v>34</v>
      </c>
    </row>
    <row r="53" spans="1:36" x14ac:dyDescent="0.25">
      <c r="A53" s="1">
        <v>35</v>
      </c>
      <c r="B53" s="4">
        <v>48</v>
      </c>
      <c r="C53" s="9" t="s">
        <v>229</v>
      </c>
      <c r="D53" s="9" t="s">
        <v>88</v>
      </c>
      <c r="E53" s="9" t="s">
        <v>31</v>
      </c>
      <c r="F53" s="9">
        <v>2094530276</v>
      </c>
      <c r="G53" s="9" t="s">
        <v>66</v>
      </c>
      <c r="H53" s="27"/>
      <c r="I53" s="6">
        <v>10</v>
      </c>
      <c r="J53" s="6">
        <v>10</v>
      </c>
      <c r="K53" s="9">
        <v>7</v>
      </c>
      <c r="L53" s="7">
        <f t="shared" si="15"/>
        <v>17.5</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175</v>
      </c>
      <c r="Z53" s="10" t="str">
        <f t="shared" si="4"/>
        <v/>
      </c>
      <c r="AA53" s="10" t="str">
        <f t="shared" si="5"/>
        <v/>
      </c>
      <c r="AB53" s="10" t="str">
        <f t="shared" si="6"/>
        <v/>
      </c>
      <c r="AC53" s="10" t="str">
        <f t="shared" si="7"/>
        <v/>
      </c>
      <c r="AD53" s="10" t="str">
        <f t="shared" si="8"/>
        <v/>
      </c>
      <c r="AE53" s="10" t="str">
        <f t="shared" si="9"/>
        <v/>
      </c>
      <c r="AF53" s="10" t="str">
        <f t="shared" si="10"/>
        <v/>
      </c>
      <c r="AG53" s="10">
        <f t="shared" si="11"/>
        <v>17.5</v>
      </c>
      <c r="AH53" s="10" t="str">
        <f t="shared" si="12"/>
        <v/>
      </c>
      <c r="AI53" s="13" t="str">
        <f t="shared" si="13"/>
        <v>35</v>
      </c>
      <c r="AJ53" s="11">
        <f t="shared" si="14"/>
        <v>35</v>
      </c>
    </row>
    <row r="54" spans="1:36" x14ac:dyDescent="0.25">
      <c r="A54" s="1">
        <v>36</v>
      </c>
      <c r="B54" s="4">
        <v>48</v>
      </c>
      <c r="C54" s="9" t="s">
        <v>230</v>
      </c>
      <c r="D54" s="9" t="s">
        <v>190</v>
      </c>
      <c r="E54" s="9" t="s">
        <v>31</v>
      </c>
      <c r="F54" s="9">
        <v>3988318100</v>
      </c>
      <c r="G54" s="9" t="s">
        <v>49</v>
      </c>
      <c r="H54" s="27"/>
      <c r="I54" s="6">
        <v>10</v>
      </c>
      <c r="J54" s="6">
        <v>10</v>
      </c>
      <c r="K54" s="9">
        <v>7</v>
      </c>
      <c r="L54" s="7">
        <f t="shared" si="15"/>
        <v>17.5</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175</v>
      </c>
      <c r="Z54" s="10" t="str">
        <f t="shared" si="4"/>
        <v/>
      </c>
      <c r="AA54" s="10" t="str">
        <f t="shared" si="5"/>
        <v/>
      </c>
      <c r="AB54" s="10" t="str">
        <f t="shared" si="6"/>
        <v/>
      </c>
      <c r="AC54" s="10" t="str">
        <f t="shared" si="7"/>
        <v/>
      </c>
      <c r="AD54" s="10" t="str">
        <f t="shared" si="8"/>
        <v/>
      </c>
      <c r="AE54" s="10" t="str">
        <f t="shared" si="9"/>
        <v/>
      </c>
      <c r="AF54" s="10" t="str">
        <f t="shared" si="10"/>
        <v/>
      </c>
      <c r="AG54" s="10">
        <f t="shared" si="11"/>
        <v>17.5</v>
      </c>
      <c r="AH54" s="10" t="str">
        <f t="shared" si="12"/>
        <v/>
      </c>
      <c r="AI54" s="13" t="str">
        <f t="shared" si="13"/>
        <v>35</v>
      </c>
      <c r="AJ54" s="11">
        <f t="shared" si="14"/>
        <v>35</v>
      </c>
    </row>
    <row r="55" spans="1:36" x14ac:dyDescent="0.25">
      <c r="A55" s="1">
        <v>37</v>
      </c>
      <c r="B55" s="4">
        <v>48</v>
      </c>
      <c r="C55" s="9" t="s">
        <v>231</v>
      </c>
      <c r="D55" s="9" t="s">
        <v>232</v>
      </c>
      <c r="E55" s="9" t="s">
        <v>60</v>
      </c>
      <c r="F55" s="9">
        <v>557840262</v>
      </c>
      <c r="G55" s="9" t="s">
        <v>66</v>
      </c>
      <c r="H55" s="27"/>
      <c r="I55" s="6">
        <v>10</v>
      </c>
      <c r="J55" s="6">
        <v>10</v>
      </c>
      <c r="K55" s="9">
        <v>6</v>
      </c>
      <c r="L55" s="7">
        <f t="shared" si="15"/>
        <v>15</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175</v>
      </c>
      <c r="Z55" s="10" t="str">
        <f t="shared" si="4"/>
        <v/>
      </c>
      <c r="AA55" s="10" t="str">
        <f t="shared" si="5"/>
        <v/>
      </c>
      <c r="AB55" s="10" t="str">
        <f t="shared" si="6"/>
        <v/>
      </c>
      <c r="AC55" s="10" t="str">
        <f t="shared" si="7"/>
        <v/>
      </c>
      <c r="AD55" s="10" t="str">
        <f t="shared" si="8"/>
        <v/>
      </c>
      <c r="AE55" s="10" t="str">
        <f t="shared" si="9"/>
        <v/>
      </c>
      <c r="AF55" s="10" t="str">
        <f t="shared" si="10"/>
        <v/>
      </c>
      <c r="AG55" s="10">
        <f t="shared" si="11"/>
        <v>15</v>
      </c>
      <c r="AH55" s="10" t="str">
        <f t="shared" si="12"/>
        <v/>
      </c>
      <c r="AI55" s="13" t="str">
        <f t="shared" si="13"/>
        <v>37</v>
      </c>
      <c r="AJ55" s="11">
        <f t="shared" si="14"/>
        <v>37</v>
      </c>
    </row>
    <row r="56" spans="1:36" x14ac:dyDescent="0.25">
      <c r="A56" s="1">
        <v>38</v>
      </c>
      <c r="B56" s="4">
        <v>48</v>
      </c>
      <c r="C56" s="9" t="s">
        <v>233</v>
      </c>
      <c r="D56" s="9" t="s">
        <v>105</v>
      </c>
      <c r="E56" s="9" t="s">
        <v>62</v>
      </c>
      <c r="F56" s="9">
        <v>2789233508</v>
      </c>
      <c r="G56" s="9" t="s">
        <v>66</v>
      </c>
      <c r="H56" s="27"/>
      <c r="I56" s="6">
        <v>10</v>
      </c>
      <c r="J56" s="6">
        <v>10</v>
      </c>
      <c r="K56" s="9">
        <v>6</v>
      </c>
      <c r="L56" s="7">
        <f t="shared" si="15"/>
        <v>15</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175</v>
      </c>
      <c r="Z56" s="10" t="str">
        <f t="shared" si="4"/>
        <v/>
      </c>
      <c r="AA56" s="10" t="str">
        <f t="shared" si="5"/>
        <v/>
      </c>
      <c r="AB56" s="10" t="str">
        <f t="shared" si="6"/>
        <v/>
      </c>
      <c r="AC56" s="10" t="str">
        <f t="shared" si="7"/>
        <v/>
      </c>
      <c r="AD56" s="10" t="str">
        <f t="shared" si="8"/>
        <v/>
      </c>
      <c r="AE56" s="10" t="str">
        <f t="shared" si="9"/>
        <v/>
      </c>
      <c r="AF56" s="10" t="str">
        <f t="shared" si="10"/>
        <v/>
      </c>
      <c r="AG56" s="10">
        <f t="shared" si="11"/>
        <v>15</v>
      </c>
      <c r="AH56" s="10" t="str">
        <f t="shared" si="12"/>
        <v/>
      </c>
      <c r="AI56" s="13" t="str">
        <f t="shared" si="13"/>
        <v>37</v>
      </c>
      <c r="AJ56" s="11">
        <f t="shared" si="14"/>
        <v>37</v>
      </c>
    </row>
    <row r="57" spans="1:36" x14ac:dyDescent="0.25">
      <c r="A57" s="1">
        <v>39</v>
      </c>
      <c r="B57" s="4">
        <v>48</v>
      </c>
      <c r="C57" s="9" t="s">
        <v>234</v>
      </c>
      <c r="D57" s="9" t="s">
        <v>116</v>
      </c>
      <c r="E57" s="9" t="s">
        <v>235</v>
      </c>
      <c r="F57" s="9">
        <v>4151184492</v>
      </c>
      <c r="G57" s="9" t="s">
        <v>32</v>
      </c>
      <c r="H57" s="27"/>
      <c r="I57" s="6">
        <v>10</v>
      </c>
      <c r="J57" s="6">
        <v>10</v>
      </c>
      <c r="K57" s="9">
        <v>6</v>
      </c>
      <c r="L57" s="7">
        <f t="shared" si="15"/>
        <v>15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175</v>
      </c>
      <c r="Z57" s="10" t="str">
        <f t="shared" si="4"/>
        <v/>
      </c>
      <c r="AA57" s="10" t="str">
        <f t="shared" si="5"/>
        <v/>
      </c>
      <c r="AB57" s="10" t="str">
        <f t="shared" si="6"/>
        <v/>
      </c>
      <c r="AC57" s="10" t="str">
        <f t="shared" si="7"/>
        <v/>
      </c>
      <c r="AD57" s="10" t="str">
        <f t="shared" si="8"/>
        <v/>
      </c>
      <c r="AE57" s="10" t="str">
        <f t="shared" si="9"/>
        <v/>
      </c>
      <c r="AF57" s="10" t="str">
        <f t="shared" si="10"/>
        <v/>
      </c>
      <c r="AG57" s="10">
        <f t="shared" si="11"/>
        <v>15</v>
      </c>
      <c r="AH57" s="10" t="str">
        <f t="shared" si="12"/>
        <v/>
      </c>
      <c r="AI57" s="13" t="str">
        <f t="shared" si="13"/>
        <v>37</v>
      </c>
      <c r="AJ57" s="11">
        <f t="shared" si="14"/>
        <v>37</v>
      </c>
    </row>
    <row r="58" spans="1:36" x14ac:dyDescent="0.25">
      <c r="A58" s="1">
        <v>40</v>
      </c>
      <c r="B58" s="4">
        <v>48</v>
      </c>
      <c r="C58" s="9" t="s">
        <v>236</v>
      </c>
      <c r="D58" s="9" t="s">
        <v>194</v>
      </c>
      <c r="E58" s="9" t="s">
        <v>183</v>
      </c>
      <c r="F58" s="9">
        <v>3300387030</v>
      </c>
      <c r="G58" s="9" t="s">
        <v>53</v>
      </c>
      <c r="H58" s="27"/>
      <c r="I58" s="6">
        <v>10</v>
      </c>
      <c r="J58" s="6">
        <v>10</v>
      </c>
      <c r="K58" s="9">
        <v>6</v>
      </c>
      <c r="L58" s="7">
        <f t="shared" si="15"/>
        <v>15</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175</v>
      </c>
      <c r="Z58" s="10" t="str">
        <f t="shared" si="4"/>
        <v/>
      </c>
      <c r="AA58" s="10" t="str">
        <f t="shared" si="5"/>
        <v/>
      </c>
      <c r="AB58" s="10" t="str">
        <f t="shared" si="6"/>
        <v/>
      </c>
      <c r="AC58" s="10" t="str">
        <f t="shared" si="7"/>
        <v/>
      </c>
      <c r="AD58" s="10" t="str">
        <f t="shared" si="8"/>
        <v/>
      </c>
      <c r="AE58" s="10" t="str">
        <f t="shared" si="9"/>
        <v/>
      </c>
      <c r="AF58" s="10" t="str">
        <f t="shared" si="10"/>
        <v/>
      </c>
      <c r="AG58" s="10">
        <f t="shared" si="11"/>
        <v>15</v>
      </c>
      <c r="AH58" s="10" t="str">
        <f t="shared" si="12"/>
        <v/>
      </c>
      <c r="AI58" s="13" t="str">
        <f t="shared" si="13"/>
        <v>37</v>
      </c>
      <c r="AJ58" s="11">
        <f t="shared" si="14"/>
        <v>37</v>
      </c>
    </row>
    <row r="59" spans="1:36" x14ac:dyDescent="0.25">
      <c r="A59" s="1">
        <v>41</v>
      </c>
      <c r="B59" s="4">
        <v>48</v>
      </c>
      <c r="C59" s="9" t="s">
        <v>237</v>
      </c>
      <c r="D59" s="9" t="s">
        <v>238</v>
      </c>
      <c r="E59" s="9" t="s">
        <v>239</v>
      </c>
      <c r="F59" s="9">
        <v>3573362065</v>
      </c>
      <c r="G59" s="9" t="s">
        <v>53</v>
      </c>
      <c r="H59" s="27"/>
      <c r="I59" s="6">
        <v>10</v>
      </c>
      <c r="J59" s="6">
        <v>10</v>
      </c>
      <c r="K59" s="9">
        <v>5</v>
      </c>
      <c r="L59" s="7">
        <f t="shared" si="15"/>
        <v>12.5</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175</v>
      </c>
      <c r="Z59" s="10" t="str">
        <f t="shared" si="4"/>
        <v/>
      </c>
      <c r="AA59" s="10" t="str">
        <f t="shared" si="5"/>
        <v/>
      </c>
      <c r="AB59" s="10" t="str">
        <f t="shared" si="6"/>
        <v/>
      </c>
      <c r="AC59" s="10" t="str">
        <f t="shared" si="7"/>
        <v/>
      </c>
      <c r="AD59" s="10" t="str">
        <f t="shared" si="8"/>
        <v/>
      </c>
      <c r="AE59" s="10" t="str">
        <f t="shared" si="9"/>
        <v/>
      </c>
      <c r="AF59" s="10" t="str">
        <f t="shared" si="10"/>
        <v/>
      </c>
      <c r="AG59" s="10">
        <f t="shared" si="11"/>
        <v>12.5</v>
      </c>
      <c r="AH59" s="10" t="str">
        <f t="shared" si="12"/>
        <v/>
      </c>
      <c r="AI59" s="13" t="str">
        <f t="shared" si="13"/>
        <v>41</v>
      </c>
      <c r="AJ59" s="11">
        <f t="shared" si="14"/>
        <v>41</v>
      </c>
    </row>
    <row r="60" spans="1:36" x14ac:dyDescent="0.25">
      <c r="A60" s="1">
        <v>42</v>
      </c>
      <c r="B60" s="4">
        <v>48</v>
      </c>
      <c r="C60" s="9" t="s">
        <v>240</v>
      </c>
      <c r="D60" s="9" t="s">
        <v>241</v>
      </c>
      <c r="E60" s="9" t="s">
        <v>114</v>
      </c>
      <c r="F60" s="9">
        <v>2075802365</v>
      </c>
      <c r="G60" s="9" t="s">
        <v>66</v>
      </c>
      <c r="H60" s="27"/>
      <c r="I60" s="6">
        <v>10</v>
      </c>
      <c r="J60" s="6">
        <v>10</v>
      </c>
      <c r="K60" s="9">
        <v>3</v>
      </c>
      <c r="L60" s="7">
        <f t="shared" si="15"/>
        <v>7.5</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175</v>
      </c>
      <c r="Z60" s="10" t="str">
        <f t="shared" si="4"/>
        <v/>
      </c>
      <c r="AA60" s="10" t="str">
        <f t="shared" si="5"/>
        <v/>
      </c>
      <c r="AB60" s="10" t="str">
        <f t="shared" si="6"/>
        <v/>
      </c>
      <c r="AC60" s="10" t="str">
        <f t="shared" si="7"/>
        <v/>
      </c>
      <c r="AD60" s="10" t="str">
        <f t="shared" si="8"/>
        <v/>
      </c>
      <c r="AE60" s="10" t="str">
        <f t="shared" si="9"/>
        <v/>
      </c>
      <c r="AF60" s="10" t="str">
        <f t="shared" si="10"/>
        <v/>
      </c>
      <c r="AG60" s="10">
        <f t="shared" si="11"/>
        <v>7.5</v>
      </c>
      <c r="AH60" s="10" t="str">
        <f t="shared" si="12"/>
        <v/>
      </c>
      <c r="AI60" s="13" t="str">
        <f t="shared" si="13"/>
        <v>42</v>
      </c>
      <c r="AJ60" s="11">
        <f t="shared" si="14"/>
        <v>42</v>
      </c>
    </row>
    <row r="61" spans="1:36" x14ac:dyDescent="0.25">
      <c r="A61" s="1">
        <v>43</v>
      </c>
      <c r="B61" s="4">
        <v>48</v>
      </c>
      <c r="C61" s="9" t="s">
        <v>242</v>
      </c>
      <c r="D61" s="9" t="s">
        <v>97</v>
      </c>
      <c r="E61" s="9" t="s">
        <v>129</v>
      </c>
      <c r="F61" s="9">
        <v>2748733825</v>
      </c>
      <c r="G61" s="9" t="s">
        <v>32</v>
      </c>
      <c r="H61" s="27"/>
      <c r="I61" s="6">
        <v>10</v>
      </c>
      <c r="J61" s="6">
        <v>10</v>
      </c>
      <c r="K61" s="9">
        <v>2</v>
      </c>
      <c r="L61" s="7">
        <f t="shared" si="15"/>
        <v>5</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175</v>
      </c>
      <c r="Z61" s="10" t="str">
        <f t="shared" si="4"/>
        <v/>
      </c>
      <c r="AA61" s="10" t="str">
        <f t="shared" si="5"/>
        <v/>
      </c>
      <c r="AB61" s="10" t="str">
        <f t="shared" si="6"/>
        <v/>
      </c>
      <c r="AC61" s="10" t="str">
        <f t="shared" si="7"/>
        <v/>
      </c>
      <c r="AD61" s="10" t="str">
        <f t="shared" si="8"/>
        <v/>
      </c>
      <c r="AE61" s="10" t="str">
        <f t="shared" si="9"/>
        <v/>
      </c>
      <c r="AF61" s="10" t="str">
        <f t="shared" si="10"/>
        <v/>
      </c>
      <c r="AG61" s="10">
        <f t="shared" si="11"/>
        <v>5</v>
      </c>
      <c r="AH61" s="10" t="str">
        <f t="shared" si="12"/>
        <v/>
      </c>
      <c r="AI61" s="13" t="str">
        <f t="shared" si="13"/>
        <v>43</v>
      </c>
      <c r="AJ61" s="11">
        <f t="shared" si="14"/>
        <v>43</v>
      </c>
    </row>
    <row r="62" spans="1:36" x14ac:dyDescent="0.25">
      <c r="A62" s="1">
        <v>44</v>
      </c>
      <c r="B62" s="4">
        <v>48</v>
      </c>
      <c r="C62" s="9" t="s">
        <v>243</v>
      </c>
      <c r="D62" s="9" t="s">
        <v>139</v>
      </c>
      <c r="E62" s="9" t="s">
        <v>188</v>
      </c>
      <c r="F62" s="9">
        <v>2400017686</v>
      </c>
      <c r="G62" s="9" t="s">
        <v>28</v>
      </c>
      <c r="H62" s="27"/>
      <c r="I62" s="6">
        <v>10</v>
      </c>
      <c r="J62" s="6">
        <v>10</v>
      </c>
      <c r="K62" s="9">
        <v>0</v>
      </c>
      <c r="L62" s="7">
        <f t="shared" si="15"/>
        <v>0</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175</v>
      </c>
      <c r="Z62" s="10" t="str">
        <f t="shared" si="4"/>
        <v/>
      </c>
      <c r="AA62" s="10" t="str">
        <f t="shared" si="5"/>
        <v/>
      </c>
      <c r="AB62" s="10" t="str">
        <f t="shared" si="6"/>
        <v/>
      </c>
      <c r="AC62" s="10" t="str">
        <f t="shared" si="7"/>
        <v/>
      </c>
      <c r="AD62" s="10" t="str">
        <f t="shared" si="8"/>
        <v/>
      </c>
      <c r="AE62" s="10" t="str">
        <f t="shared" si="9"/>
        <v/>
      </c>
      <c r="AF62" s="10" t="str">
        <f t="shared" si="10"/>
        <v/>
      </c>
      <c r="AG62" s="10">
        <f t="shared" si="11"/>
        <v>0</v>
      </c>
      <c r="AH62" s="10" t="str">
        <f t="shared" si="12"/>
        <v/>
      </c>
      <c r="AI62" s="13" t="str">
        <f t="shared" si="13"/>
        <v>44</v>
      </c>
      <c r="AJ62" s="11">
        <f t="shared" si="14"/>
        <v>44</v>
      </c>
    </row>
    <row r="63" spans="1:36" x14ac:dyDescent="0.25">
      <c r="A63" s="1">
        <v>45</v>
      </c>
      <c r="B63" s="4">
        <v>48</v>
      </c>
      <c r="C63" s="9" t="s">
        <v>244</v>
      </c>
      <c r="D63" s="9" t="s">
        <v>161</v>
      </c>
      <c r="E63" s="9" t="s">
        <v>129</v>
      </c>
      <c r="F63" s="9">
        <v>3418006030</v>
      </c>
      <c r="G63" s="9" t="s">
        <v>66</v>
      </c>
      <c r="H63" s="27"/>
      <c r="I63" s="6">
        <v>10</v>
      </c>
      <c r="J63" s="6">
        <v>10</v>
      </c>
      <c r="K63" s="27"/>
      <c r="L63" s="7">
        <f t="shared" si="15"/>
        <v>0</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176</v>
      </c>
      <c r="Z63" s="10" t="str">
        <f t="shared" si="4"/>
        <v/>
      </c>
      <c r="AA63" s="10" t="str">
        <f t="shared" si="5"/>
        <v/>
      </c>
      <c r="AB63" s="10" t="str">
        <f t="shared" si="6"/>
        <v/>
      </c>
      <c r="AC63" s="10" t="str">
        <f t="shared" si="7"/>
        <v/>
      </c>
      <c r="AD63" s="10" t="str">
        <f t="shared" si="8"/>
        <v/>
      </c>
      <c r="AE63" s="10" t="str">
        <f t="shared" si="9"/>
        <v/>
      </c>
      <c r="AF63" s="10" t="str">
        <f t="shared" si="10"/>
        <v/>
      </c>
      <c r="AG63" s="10">
        <f t="shared" si="11"/>
        <v>0</v>
      </c>
      <c r="AH63" s="10" t="str">
        <f t="shared" si="12"/>
        <v/>
      </c>
      <c r="AI63" s="13" t="str">
        <f t="shared" si="13"/>
        <v>44</v>
      </c>
      <c r="AJ63" s="11">
        <f t="shared" si="14"/>
        <v>44</v>
      </c>
    </row>
  </sheetData>
  <mergeCells count="6">
    <mergeCell ref="A16:B16"/>
    <mergeCell ref="A6:B7"/>
    <mergeCell ref="C6:G6"/>
    <mergeCell ref="H6:H7"/>
    <mergeCell ref="I6:J6"/>
    <mergeCell ref="I7:J7"/>
  </mergeCells>
  <conditionalFormatting sqref="L19:L63">
    <cfRule type="cellIs" dxfId="2"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85"/>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0"/>
      <c r="B6" s="31"/>
      <c r="C6" s="28" t="s">
        <v>14</v>
      </c>
      <c r="D6" s="34"/>
      <c r="E6" s="34"/>
      <c r="F6" s="34"/>
      <c r="G6" s="29"/>
      <c r="H6" s="35" t="s">
        <v>15</v>
      </c>
      <c r="I6" s="37" t="s">
        <v>16</v>
      </c>
      <c r="J6" s="38"/>
    </row>
    <row r="7" spans="1:36" ht="15" customHeight="1" x14ac:dyDescent="0.25">
      <c r="A7" s="32"/>
      <c r="B7" s="33"/>
      <c r="C7" s="14" t="s">
        <v>17</v>
      </c>
      <c r="D7" s="14" t="s">
        <v>18</v>
      </c>
      <c r="E7" s="14" t="s">
        <v>19</v>
      </c>
      <c r="F7" s="14" t="s">
        <v>20</v>
      </c>
      <c r="G7" s="14" t="s">
        <v>21</v>
      </c>
      <c r="H7" s="36"/>
      <c r="I7" s="39" t="s">
        <v>22</v>
      </c>
      <c r="J7" s="40"/>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67</v>
      </c>
      <c r="D15" s="17">
        <f>COUNTIF($Z$19:$Z$928,12)</f>
        <v>3</v>
      </c>
      <c r="E15" s="17">
        <f>COUNTIF($Z$19:$Z$928,111)</f>
        <v>0</v>
      </c>
      <c r="F15" s="17">
        <f t="shared" si="2"/>
        <v>3</v>
      </c>
      <c r="G15" s="15">
        <f t="shared" si="0"/>
        <v>64</v>
      </c>
      <c r="H15" s="21">
        <v>62</v>
      </c>
      <c r="I15" s="22"/>
      <c r="J15" s="19">
        <f t="shared" si="1"/>
        <v>30</v>
      </c>
      <c r="Z15" s="10"/>
      <c r="AA15" s="10"/>
      <c r="AB15" s="10"/>
      <c r="AC15" s="10"/>
      <c r="AD15" s="10"/>
      <c r="AE15" s="10"/>
      <c r="AF15" s="10"/>
      <c r="AG15" s="10"/>
      <c r="AH15" s="11"/>
      <c r="AI15" s="11">
        <f t="shared" si="3"/>
        <v>0</v>
      </c>
      <c r="AJ15" s="11">
        <f t="shared" si="3"/>
        <v>30</v>
      </c>
    </row>
    <row r="16" spans="1:36" x14ac:dyDescent="0.25">
      <c r="A16" s="28" t="s">
        <v>24</v>
      </c>
      <c r="B16" s="29"/>
      <c r="C16" s="17">
        <f>SUM(C8:C15)</f>
        <v>67</v>
      </c>
      <c r="D16" s="17">
        <f>COUNTIF($N$19:$N$22,"победитель")</f>
        <v>3</v>
      </c>
      <c r="E16" s="17">
        <f>COUNTIF($N$19:$N$22,"призер")</f>
        <v>0</v>
      </c>
      <c r="F16" s="17">
        <f t="shared" si="2"/>
        <v>3</v>
      </c>
      <c r="G16" s="23">
        <f>SUM(G8:G15)</f>
        <v>64</v>
      </c>
      <c r="H16" s="24"/>
      <c r="I16" s="25"/>
      <c r="J16" s="26">
        <f>SUM(J8:J15)</f>
        <v>30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245</v>
      </c>
      <c r="D19" s="9" t="s">
        <v>246</v>
      </c>
      <c r="E19" s="9" t="s">
        <v>247</v>
      </c>
      <c r="F19" s="9">
        <v>4059750070</v>
      </c>
      <c r="G19" s="9" t="s">
        <v>28</v>
      </c>
      <c r="H19" s="5"/>
      <c r="I19" s="6">
        <v>11</v>
      </c>
      <c r="J19" s="6">
        <v>11</v>
      </c>
      <c r="K19" s="9">
        <v>36</v>
      </c>
      <c r="L19" s="7">
        <f>K19*100/(IF(J19=$A$8,$H$8,IF(J19=$A$9,$H$9,IF(J19=$A$10,$H$10,IF(J19=$A$11,$H$11,IF(J19=$A$12,$H$12,IF(J19=$A$13,$H$13,IF(J19=$A$14,$H$14,$H$15))))))))</f>
        <v>58.064516129032256</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173</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58.064516129032256</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248</v>
      </c>
      <c r="D20" s="9" t="s">
        <v>249</v>
      </c>
      <c r="E20" s="9" t="s">
        <v>135</v>
      </c>
      <c r="F20" s="9">
        <v>2954485793</v>
      </c>
      <c r="G20" s="9" t="s">
        <v>32</v>
      </c>
      <c r="H20" s="27"/>
      <c r="I20" s="6">
        <v>11</v>
      </c>
      <c r="J20" s="6">
        <v>11</v>
      </c>
      <c r="K20" s="9">
        <v>33</v>
      </c>
      <c r="L20" s="7">
        <f>K20*100/(IF(J20=$A$8,$H$8,IF(J20=$A$9,$H$9,IF(J20=$A$10,$H$10,IF(J20=$A$11,$H$11,IF(J20=$A$12,$H$12,IF(J20=$A$13,$H$13,IF(J20=$A$14,$H$14,$H$15))))))))</f>
        <v>53.225806451612904</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173</v>
      </c>
      <c r="Z20" s="10">
        <f t="shared" ref="Z20:Z83" si="4">IF(N20="победитель",1+J20,IF(N20="призер",100+J20,""))</f>
        <v>12</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t="str">
        <f t="shared" ref="AF20:AF83" si="10">IF(J20=9,L20,"")</f>
        <v/>
      </c>
      <c r="AG20" s="10" t="str">
        <f t="shared" ref="AG20:AG83" si="11">IF(J20=10,L20,"")</f>
        <v/>
      </c>
      <c r="AH20" s="10">
        <f t="shared" ref="AH20:AH83" si="12">IF(J20=11,L20,"")</f>
        <v>53.225806451612904</v>
      </c>
      <c r="AI20" s="13" t="str">
        <f t="shared" ref="AI20:AI83" si="13">IF(J20=4,RANK(L20,$AA$19:$AA$403,0),"")&amp;IF(J20=5,RANK(L20,$AB$19:$AB$403,0),"")&amp;IF(J20=6,RANK(L20,$AC$19:$AC$403,0),"")&amp;IF(J20=7,RANK(L20,$AD$19:$AD$403,0),"")&amp;IF(J20=8,RANK(L20,$AE$19:$AE$403,0),"")&amp;IF(J20=9,RANK(L20,$AF$19:$AF$403,0),"")&amp;IF(J20=10,RANK(L20,$AG$19:$AG$403,0),"")&amp;IF(J20=11,RANK(L20,$AH$19:$AH$403,0),"")</f>
        <v>2</v>
      </c>
      <c r="AJ20" s="11">
        <f t="shared" ref="AJ20:AJ83" si="14">AI20+1-1</f>
        <v>2</v>
      </c>
    </row>
    <row r="21" spans="1:36" x14ac:dyDescent="0.25">
      <c r="A21" s="1">
        <v>3</v>
      </c>
      <c r="B21" s="4">
        <v>48</v>
      </c>
      <c r="C21" s="9" t="s">
        <v>250</v>
      </c>
      <c r="D21" s="9" t="s">
        <v>44</v>
      </c>
      <c r="E21" s="9" t="s">
        <v>45</v>
      </c>
      <c r="F21" s="9">
        <v>653849936</v>
      </c>
      <c r="G21" s="9" t="s">
        <v>42</v>
      </c>
      <c r="H21" s="27"/>
      <c r="I21" s="6">
        <v>11</v>
      </c>
      <c r="J21" s="6">
        <v>11</v>
      </c>
      <c r="K21" s="9">
        <v>31</v>
      </c>
      <c r="L21" s="7">
        <f t="shared" ref="L21:L84" si="15">K21*100/(IF(J21=$A$8,$H$8,IF(J21=$A$9,$H$9,IF(J21=$A$10,$H$10,IF(J21=$A$11,$H$11,IF(J21=$A$12,$H$12,IF(J21=$A$13,$H$13,IF(J21=$A$14,$H$14,$H$15))))))))</f>
        <v>50</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173</v>
      </c>
      <c r="Z21" s="10">
        <f t="shared" si="4"/>
        <v>12</v>
      </c>
      <c r="AA21" s="10" t="str">
        <f t="shared" si="5"/>
        <v/>
      </c>
      <c r="AB21" s="10" t="str">
        <f t="shared" si="6"/>
        <v/>
      </c>
      <c r="AC21" s="10" t="str">
        <f t="shared" si="7"/>
        <v/>
      </c>
      <c r="AD21" s="10" t="str">
        <f t="shared" si="8"/>
        <v/>
      </c>
      <c r="AE21" s="10" t="str">
        <f t="shared" si="9"/>
        <v/>
      </c>
      <c r="AF21" s="10" t="str">
        <f t="shared" si="10"/>
        <v/>
      </c>
      <c r="AG21" s="10" t="str">
        <f t="shared" si="11"/>
        <v/>
      </c>
      <c r="AH21" s="10">
        <f t="shared" si="12"/>
        <v>50</v>
      </c>
      <c r="AI21" s="13" t="str">
        <f t="shared" si="13"/>
        <v>3</v>
      </c>
      <c r="AJ21" s="11">
        <f t="shared" si="14"/>
        <v>3</v>
      </c>
    </row>
    <row r="22" spans="1:36" x14ac:dyDescent="0.25">
      <c r="A22" s="1">
        <v>4</v>
      </c>
      <c r="B22" s="4">
        <v>48</v>
      </c>
      <c r="C22" s="9" t="s">
        <v>251</v>
      </c>
      <c r="D22" s="9" t="s">
        <v>149</v>
      </c>
      <c r="E22" s="9" t="s">
        <v>65</v>
      </c>
      <c r="F22" s="9">
        <v>3797779102</v>
      </c>
      <c r="G22" s="9" t="s">
        <v>66</v>
      </c>
      <c r="H22" s="27"/>
      <c r="I22" s="6">
        <v>11</v>
      </c>
      <c r="J22" s="6">
        <v>11</v>
      </c>
      <c r="K22" s="9">
        <v>30</v>
      </c>
      <c r="L22" s="7">
        <f t="shared" si="15"/>
        <v>48.387096774193552</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175</v>
      </c>
      <c r="Z22" s="10" t="str">
        <f t="shared" si="4"/>
        <v/>
      </c>
      <c r="AA22" s="10" t="str">
        <f t="shared" si="5"/>
        <v/>
      </c>
      <c r="AB22" s="10" t="str">
        <f t="shared" si="6"/>
        <v/>
      </c>
      <c r="AC22" s="10" t="str">
        <f t="shared" si="7"/>
        <v/>
      </c>
      <c r="AD22" s="10" t="str">
        <f t="shared" si="8"/>
        <v/>
      </c>
      <c r="AE22" s="10" t="str">
        <f t="shared" si="9"/>
        <v/>
      </c>
      <c r="AF22" s="10" t="str">
        <f t="shared" si="10"/>
        <v/>
      </c>
      <c r="AG22" s="10" t="str">
        <f t="shared" si="11"/>
        <v/>
      </c>
      <c r="AH22" s="10">
        <f t="shared" si="12"/>
        <v>48.387096774193552</v>
      </c>
      <c r="AI22" s="13" t="str">
        <f t="shared" si="13"/>
        <v>4</v>
      </c>
      <c r="AJ22" s="11">
        <f t="shared" si="14"/>
        <v>4</v>
      </c>
    </row>
    <row r="23" spans="1:36" x14ac:dyDescent="0.25">
      <c r="A23" s="1">
        <v>5</v>
      </c>
      <c r="B23" s="4">
        <v>48</v>
      </c>
      <c r="C23" s="9" t="s">
        <v>252</v>
      </c>
      <c r="D23" s="9" t="s">
        <v>26</v>
      </c>
      <c r="E23" s="9" t="s">
        <v>253</v>
      </c>
      <c r="F23" s="9">
        <v>3022795919</v>
      </c>
      <c r="G23" s="9" t="s">
        <v>28</v>
      </c>
      <c r="H23" s="27"/>
      <c r="I23" s="6">
        <v>11</v>
      </c>
      <c r="J23" s="6">
        <v>11</v>
      </c>
      <c r="K23" s="9">
        <v>29</v>
      </c>
      <c r="L23" s="7">
        <f t="shared" si="15"/>
        <v>46.774193548387096</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175</v>
      </c>
      <c r="Z23" s="10" t="str">
        <f t="shared" si="4"/>
        <v/>
      </c>
      <c r="AA23" s="10" t="str">
        <f t="shared" si="5"/>
        <v/>
      </c>
      <c r="AB23" s="10" t="str">
        <f t="shared" si="6"/>
        <v/>
      </c>
      <c r="AC23" s="10" t="str">
        <f t="shared" si="7"/>
        <v/>
      </c>
      <c r="AD23" s="10" t="str">
        <f t="shared" si="8"/>
        <v/>
      </c>
      <c r="AE23" s="10" t="str">
        <f t="shared" si="9"/>
        <v/>
      </c>
      <c r="AF23" s="10" t="str">
        <f t="shared" si="10"/>
        <v/>
      </c>
      <c r="AG23" s="10" t="str">
        <f t="shared" si="11"/>
        <v/>
      </c>
      <c r="AH23" s="10">
        <f t="shared" si="12"/>
        <v>46.774193548387096</v>
      </c>
      <c r="AI23" s="13" t="str">
        <f t="shared" si="13"/>
        <v>5</v>
      </c>
      <c r="AJ23" s="11">
        <f t="shared" si="14"/>
        <v>5</v>
      </c>
    </row>
    <row r="24" spans="1:36" x14ac:dyDescent="0.25">
      <c r="A24" s="1">
        <v>6</v>
      </c>
      <c r="B24" s="4">
        <v>48</v>
      </c>
      <c r="C24" s="9" t="s">
        <v>254</v>
      </c>
      <c r="D24" s="9" t="s">
        <v>246</v>
      </c>
      <c r="E24" s="9" t="s">
        <v>191</v>
      </c>
      <c r="F24" s="9">
        <v>1016980720</v>
      </c>
      <c r="G24" s="9" t="s">
        <v>49</v>
      </c>
      <c r="H24" s="27"/>
      <c r="I24" s="6">
        <v>11</v>
      </c>
      <c r="J24" s="6">
        <v>11</v>
      </c>
      <c r="K24" s="9">
        <v>27</v>
      </c>
      <c r="L24" s="7">
        <f t="shared" si="15"/>
        <v>43.548387096774192</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175</v>
      </c>
      <c r="Z24" s="10" t="str">
        <f t="shared" si="4"/>
        <v/>
      </c>
      <c r="AA24" s="10" t="str">
        <f t="shared" si="5"/>
        <v/>
      </c>
      <c r="AB24" s="10" t="str">
        <f t="shared" si="6"/>
        <v/>
      </c>
      <c r="AC24" s="10" t="str">
        <f t="shared" si="7"/>
        <v/>
      </c>
      <c r="AD24" s="10" t="str">
        <f t="shared" si="8"/>
        <v/>
      </c>
      <c r="AE24" s="10" t="str">
        <f t="shared" si="9"/>
        <v/>
      </c>
      <c r="AF24" s="10" t="str">
        <f t="shared" si="10"/>
        <v/>
      </c>
      <c r="AG24" s="10" t="str">
        <f t="shared" si="11"/>
        <v/>
      </c>
      <c r="AH24" s="10">
        <f t="shared" si="12"/>
        <v>43.548387096774192</v>
      </c>
      <c r="AI24" s="13" t="str">
        <f t="shared" si="13"/>
        <v>6</v>
      </c>
      <c r="AJ24" s="11">
        <f t="shared" si="14"/>
        <v>6</v>
      </c>
    </row>
    <row r="25" spans="1:36" x14ac:dyDescent="0.25">
      <c r="A25" s="1">
        <v>7</v>
      </c>
      <c r="B25" s="4">
        <v>48</v>
      </c>
      <c r="C25" s="9" t="s">
        <v>255</v>
      </c>
      <c r="D25" s="9" t="s">
        <v>256</v>
      </c>
      <c r="E25" s="9" t="s">
        <v>41</v>
      </c>
      <c r="F25" s="9">
        <v>2900262510</v>
      </c>
      <c r="G25" s="9" t="s">
        <v>66</v>
      </c>
      <c r="H25" s="27"/>
      <c r="I25" s="6">
        <v>11</v>
      </c>
      <c r="J25" s="6">
        <v>11</v>
      </c>
      <c r="K25" s="9">
        <v>27</v>
      </c>
      <c r="L25" s="7">
        <f t="shared" si="15"/>
        <v>43.548387096774192</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175</v>
      </c>
      <c r="Z25" s="10" t="str">
        <f t="shared" si="4"/>
        <v/>
      </c>
      <c r="AA25" s="10" t="str">
        <f t="shared" si="5"/>
        <v/>
      </c>
      <c r="AB25" s="10" t="str">
        <f t="shared" si="6"/>
        <v/>
      </c>
      <c r="AC25" s="10" t="str">
        <f t="shared" si="7"/>
        <v/>
      </c>
      <c r="AD25" s="10" t="str">
        <f t="shared" si="8"/>
        <v/>
      </c>
      <c r="AE25" s="10" t="str">
        <f t="shared" si="9"/>
        <v/>
      </c>
      <c r="AF25" s="10" t="str">
        <f t="shared" si="10"/>
        <v/>
      </c>
      <c r="AG25" s="10" t="str">
        <f t="shared" si="11"/>
        <v/>
      </c>
      <c r="AH25" s="10">
        <f t="shared" si="12"/>
        <v>43.548387096774192</v>
      </c>
      <c r="AI25" s="13" t="str">
        <f t="shared" si="13"/>
        <v>6</v>
      </c>
      <c r="AJ25" s="11">
        <f t="shared" si="14"/>
        <v>6</v>
      </c>
    </row>
    <row r="26" spans="1:36" x14ac:dyDescent="0.25">
      <c r="A26" s="1">
        <v>8</v>
      </c>
      <c r="B26" s="4">
        <v>48</v>
      </c>
      <c r="C26" s="9" t="s">
        <v>257</v>
      </c>
      <c r="D26" s="9" t="s">
        <v>258</v>
      </c>
      <c r="E26" s="9" t="s">
        <v>41</v>
      </c>
      <c r="F26" s="9">
        <v>556190481</v>
      </c>
      <c r="G26" s="9" t="s">
        <v>32</v>
      </c>
      <c r="H26" s="27"/>
      <c r="I26" s="6">
        <v>11</v>
      </c>
      <c r="J26" s="6">
        <v>11</v>
      </c>
      <c r="K26" s="9">
        <v>27</v>
      </c>
      <c r="L26" s="7">
        <f t="shared" si="15"/>
        <v>43.548387096774192</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175</v>
      </c>
      <c r="Z26" s="10" t="str">
        <f t="shared" si="4"/>
        <v/>
      </c>
      <c r="AA26" s="10" t="str">
        <f t="shared" si="5"/>
        <v/>
      </c>
      <c r="AB26" s="10" t="str">
        <f t="shared" si="6"/>
        <v/>
      </c>
      <c r="AC26" s="10" t="str">
        <f t="shared" si="7"/>
        <v/>
      </c>
      <c r="AD26" s="10" t="str">
        <f t="shared" si="8"/>
        <v/>
      </c>
      <c r="AE26" s="10" t="str">
        <f t="shared" si="9"/>
        <v/>
      </c>
      <c r="AF26" s="10" t="str">
        <f t="shared" si="10"/>
        <v/>
      </c>
      <c r="AG26" s="10" t="str">
        <f t="shared" si="11"/>
        <v/>
      </c>
      <c r="AH26" s="10">
        <f t="shared" si="12"/>
        <v>43.548387096774192</v>
      </c>
      <c r="AI26" s="13" t="str">
        <f t="shared" si="13"/>
        <v>6</v>
      </c>
      <c r="AJ26" s="11">
        <f t="shared" si="14"/>
        <v>6</v>
      </c>
    </row>
    <row r="27" spans="1:36" x14ac:dyDescent="0.25">
      <c r="A27" s="1">
        <v>9</v>
      </c>
      <c r="B27" s="4">
        <v>48</v>
      </c>
      <c r="C27" s="9" t="s">
        <v>259</v>
      </c>
      <c r="D27" s="9" t="s">
        <v>260</v>
      </c>
      <c r="E27" s="9" t="s">
        <v>159</v>
      </c>
      <c r="F27" s="9">
        <v>299092638</v>
      </c>
      <c r="G27" s="9" t="s">
        <v>32</v>
      </c>
      <c r="H27" s="27"/>
      <c r="I27" s="6">
        <v>11</v>
      </c>
      <c r="J27" s="6">
        <v>11</v>
      </c>
      <c r="K27" s="9">
        <v>27</v>
      </c>
      <c r="L27" s="7">
        <f t="shared" si="15"/>
        <v>43.548387096774192</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175</v>
      </c>
      <c r="Z27" s="10" t="str">
        <f t="shared" si="4"/>
        <v/>
      </c>
      <c r="AA27" s="10" t="str">
        <f t="shared" si="5"/>
        <v/>
      </c>
      <c r="AB27" s="10" t="str">
        <f t="shared" si="6"/>
        <v/>
      </c>
      <c r="AC27" s="10" t="str">
        <f t="shared" si="7"/>
        <v/>
      </c>
      <c r="AD27" s="10" t="str">
        <f t="shared" si="8"/>
        <v/>
      </c>
      <c r="AE27" s="10" t="str">
        <f t="shared" si="9"/>
        <v/>
      </c>
      <c r="AF27" s="10" t="str">
        <f t="shared" si="10"/>
        <v/>
      </c>
      <c r="AG27" s="10" t="str">
        <f t="shared" si="11"/>
        <v/>
      </c>
      <c r="AH27" s="10">
        <f t="shared" si="12"/>
        <v>43.548387096774192</v>
      </c>
      <c r="AI27" s="13" t="str">
        <f t="shared" si="13"/>
        <v>6</v>
      </c>
      <c r="AJ27" s="11">
        <f t="shared" si="14"/>
        <v>6</v>
      </c>
    </row>
    <row r="28" spans="1:36" x14ac:dyDescent="0.25">
      <c r="A28" s="1">
        <v>10</v>
      </c>
      <c r="B28" s="4">
        <v>48</v>
      </c>
      <c r="C28" s="9" t="s">
        <v>261</v>
      </c>
      <c r="D28" s="9" t="s">
        <v>97</v>
      </c>
      <c r="E28" s="9" t="s">
        <v>204</v>
      </c>
      <c r="F28" s="9">
        <v>62772473</v>
      </c>
      <c r="G28" s="9" t="s">
        <v>32</v>
      </c>
      <c r="H28" s="27"/>
      <c r="I28" s="6">
        <v>11</v>
      </c>
      <c r="J28" s="6">
        <v>11</v>
      </c>
      <c r="K28" s="9">
        <v>26</v>
      </c>
      <c r="L28" s="7">
        <f t="shared" si="15"/>
        <v>41.935483870967744</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175</v>
      </c>
      <c r="Z28" s="10" t="str">
        <f t="shared" si="4"/>
        <v/>
      </c>
      <c r="AA28" s="10" t="str">
        <f t="shared" si="5"/>
        <v/>
      </c>
      <c r="AB28" s="10" t="str">
        <f t="shared" si="6"/>
        <v/>
      </c>
      <c r="AC28" s="10" t="str">
        <f t="shared" si="7"/>
        <v/>
      </c>
      <c r="AD28" s="10" t="str">
        <f t="shared" si="8"/>
        <v/>
      </c>
      <c r="AE28" s="10" t="str">
        <f t="shared" si="9"/>
        <v/>
      </c>
      <c r="AF28" s="10" t="str">
        <f t="shared" si="10"/>
        <v/>
      </c>
      <c r="AG28" s="10" t="str">
        <f t="shared" si="11"/>
        <v/>
      </c>
      <c r="AH28" s="10">
        <f t="shared" si="12"/>
        <v>41.935483870967744</v>
      </c>
      <c r="AI28" s="13" t="str">
        <f t="shared" si="13"/>
        <v>10</v>
      </c>
      <c r="AJ28" s="11">
        <f t="shared" si="14"/>
        <v>10</v>
      </c>
    </row>
    <row r="29" spans="1:36" x14ac:dyDescent="0.25">
      <c r="A29" s="1">
        <v>11</v>
      </c>
      <c r="B29" s="4">
        <v>48</v>
      </c>
      <c r="C29" s="9" t="s">
        <v>262</v>
      </c>
      <c r="D29" s="9" t="s">
        <v>241</v>
      </c>
      <c r="E29" s="9" t="s">
        <v>125</v>
      </c>
      <c r="F29" s="9">
        <v>3382589572</v>
      </c>
      <c r="G29" s="9" t="s">
        <v>66</v>
      </c>
      <c r="H29" s="27"/>
      <c r="I29" s="6">
        <v>11</v>
      </c>
      <c r="J29" s="6">
        <v>11</v>
      </c>
      <c r="K29" s="9">
        <v>26</v>
      </c>
      <c r="L29" s="7">
        <f t="shared" si="15"/>
        <v>41.935483870967744</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175</v>
      </c>
      <c r="Z29" s="10" t="str">
        <f t="shared" si="4"/>
        <v/>
      </c>
      <c r="AA29" s="10" t="str">
        <f t="shared" si="5"/>
        <v/>
      </c>
      <c r="AB29" s="10" t="str">
        <f t="shared" si="6"/>
        <v/>
      </c>
      <c r="AC29" s="10" t="str">
        <f t="shared" si="7"/>
        <v/>
      </c>
      <c r="AD29" s="10" t="str">
        <f t="shared" si="8"/>
        <v/>
      </c>
      <c r="AE29" s="10" t="str">
        <f t="shared" si="9"/>
        <v/>
      </c>
      <c r="AF29" s="10" t="str">
        <f t="shared" si="10"/>
        <v/>
      </c>
      <c r="AG29" s="10" t="str">
        <f t="shared" si="11"/>
        <v/>
      </c>
      <c r="AH29" s="10">
        <f t="shared" si="12"/>
        <v>41.935483870967744</v>
      </c>
      <c r="AI29" s="13" t="str">
        <f t="shared" si="13"/>
        <v>10</v>
      </c>
      <c r="AJ29" s="11">
        <f t="shared" si="14"/>
        <v>10</v>
      </c>
    </row>
    <row r="30" spans="1:36" x14ac:dyDescent="0.25">
      <c r="A30" s="1">
        <v>12</v>
      </c>
      <c r="B30" s="4">
        <v>48</v>
      </c>
      <c r="C30" s="9" t="s">
        <v>263</v>
      </c>
      <c r="D30" s="9" t="s">
        <v>199</v>
      </c>
      <c r="E30" s="9" t="s">
        <v>108</v>
      </c>
      <c r="F30" s="9">
        <v>648853285</v>
      </c>
      <c r="G30" s="9" t="s">
        <v>32</v>
      </c>
      <c r="H30" s="27"/>
      <c r="I30" s="6">
        <v>11</v>
      </c>
      <c r="J30" s="6">
        <v>11</v>
      </c>
      <c r="K30" s="9">
        <v>26</v>
      </c>
      <c r="L30" s="7">
        <f t="shared" si="15"/>
        <v>41.935483870967744</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175</v>
      </c>
      <c r="Z30" s="10" t="str">
        <f t="shared" si="4"/>
        <v/>
      </c>
      <c r="AA30" s="10" t="str">
        <f t="shared" si="5"/>
        <v/>
      </c>
      <c r="AB30" s="10" t="str">
        <f t="shared" si="6"/>
        <v/>
      </c>
      <c r="AC30" s="10" t="str">
        <f t="shared" si="7"/>
        <v/>
      </c>
      <c r="AD30" s="10" t="str">
        <f t="shared" si="8"/>
        <v/>
      </c>
      <c r="AE30" s="10" t="str">
        <f t="shared" si="9"/>
        <v/>
      </c>
      <c r="AF30" s="10" t="str">
        <f t="shared" si="10"/>
        <v/>
      </c>
      <c r="AG30" s="10" t="str">
        <f t="shared" si="11"/>
        <v/>
      </c>
      <c r="AH30" s="10">
        <f t="shared" si="12"/>
        <v>41.935483870967744</v>
      </c>
      <c r="AI30" s="13" t="str">
        <f t="shared" si="13"/>
        <v>10</v>
      </c>
      <c r="AJ30" s="11">
        <f t="shared" si="14"/>
        <v>10</v>
      </c>
    </row>
    <row r="31" spans="1:36" x14ac:dyDescent="0.25">
      <c r="A31" s="1">
        <v>13</v>
      </c>
      <c r="B31" s="4">
        <v>48</v>
      </c>
      <c r="C31" s="9" t="s">
        <v>264</v>
      </c>
      <c r="D31" s="9" t="s">
        <v>78</v>
      </c>
      <c r="E31" s="9" t="s">
        <v>80</v>
      </c>
      <c r="F31" s="9">
        <v>1005592809</v>
      </c>
      <c r="G31" s="9" t="s">
        <v>49</v>
      </c>
      <c r="H31" s="27"/>
      <c r="I31" s="6">
        <v>11</v>
      </c>
      <c r="J31" s="6">
        <v>11</v>
      </c>
      <c r="K31" s="9">
        <v>26</v>
      </c>
      <c r="L31" s="7">
        <f t="shared" si="15"/>
        <v>41.935483870967744</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175</v>
      </c>
      <c r="Z31" s="10" t="str">
        <f t="shared" si="4"/>
        <v/>
      </c>
      <c r="AA31" s="10" t="str">
        <f t="shared" si="5"/>
        <v/>
      </c>
      <c r="AB31" s="10" t="str">
        <f t="shared" si="6"/>
        <v/>
      </c>
      <c r="AC31" s="10" t="str">
        <f t="shared" si="7"/>
        <v/>
      </c>
      <c r="AD31" s="10" t="str">
        <f t="shared" si="8"/>
        <v/>
      </c>
      <c r="AE31" s="10" t="str">
        <f t="shared" si="9"/>
        <v/>
      </c>
      <c r="AF31" s="10" t="str">
        <f t="shared" si="10"/>
        <v/>
      </c>
      <c r="AG31" s="10" t="str">
        <f t="shared" si="11"/>
        <v/>
      </c>
      <c r="AH31" s="10">
        <f t="shared" si="12"/>
        <v>41.935483870967744</v>
      </c>
      <c r="AI31" s="13" t="str">
        <f t="shared" si="13"/>
        <v>10</v>
      </c>
      <c r="AJ31" s="11">
        <f t="shared" si="14"/>
        <v>10</v>
      </c>
    </row>
    <row r="32" spans="1:36" x14ac:dyDescent="0.25">
      <c r="A32" s="1">
        <v>14</v>
      </c>
      <c r="B32" s="4">
        <v>48</v>
      </c>
      <c r="C32" s="9" t="s">
        <v>265</v>
      </c>
      <c r="D32" s="9" t="s">
        <v>194</v>
      </c>
      <c r="E32" s="9" t="s">
        <v>31</v>
      </c>
      <c r="F32" s="9">
        <v>866302139</v>
      </c>
      <c r="G32" s="9" t="s">
        <v>53</v>
      </c>
      <c r="H32" s="27"/>
      <c r="I32" s="6">
        <v>11</v>
      </c>
      <c r="J32" s="6">
        <v>11</v>
      </c>
      <c r="K32" s="9">
        <v>25</v>
      </c>
      <c r="L32" s="7">
        <f t="shared" si="15"/>
        <v>40.322580645161288</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175</v>
      </c>
      <c r="Z32" s="10" t="str">
        <f t="shared" si="4"/>
        <v/>
      </c>
      <c r="AA32" s="10" t="str">
        <f t="shared" si="5"/>
        <v/>
      </c>
      <c r="AB32" s="10" t="str">
        <f t="shared" si="6"/>
        <v/>
      </c>
      <c r="AC32" s="10" t="str">
        <f t="shared" si="7"/>
        <v/>
      </c>
      <c r="AD32" s="10" t="str">
        <f t="shared" si="8"/>
        <v/>
      </c>
      <c r="AE32" s="10" t="str">
        <f t="shared" si="9"/>
        <v/>
      </c>
      <c r="AF32" s="10" t="str">
        <f t="shared" si="10"/>
        <v/>
      </c>
      <c r="AG32" s="10" t="str">
        <f t="shared" si="11"/>
        <v/>
      </c>
      <c r="AH32" s="10">
        <f t="shared" si="12"/>
        <v>40.322580645161288</v>
      </c>
      <c r="AI32" s="13" t="str">
        <f t="shared" si="13"/>
        <v>14</v>
      </c>
      <c r="AJ32" s="11">
        <f t="shared" si="14"/>
        <v>14</v>
      </c>
    </row>
    <row r="33" spans="1:36" x14ac:dyDescent="0.25">
      <c r="A33" s="1">
        <v>15</v>
      </c>
      <c r="B33" s="4">
        <v>48</v>
      </c>
      <c r="C33" s="9" t="s">
        <v>266</v>
      </c>
      <c r="D33" s="9" t="s">
        <v>30</v>
      </c>
      <c r="E33" s="9" t="s">
        <v>31</v>
      </c>
      <c r="F33" s="9">
        <v>2490305905</v>
      </c>
      <c r="G33" s="9" t="s">
        <v>32</v>
      </c>
      <c r="H33" s="27"/>
      <c r="I33" s="6">
        <v>11</v>
      </c>
      <c r="J33" s="6">
        <v>11</v>
      </c>
      <c r="K33" s="9">
        <v>24</v>
      </c>
      <c r="L33" s="7">
        <f t="shared" si="15"/>
        <v>38.70967741935484</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175</v>
      </c>
      <c r="Z33" s="10" t="str">
        <f t="shared" si="4"/>
        <v/>
      </c>
      <c r="AA33" s="10" t="str">
        <f t="shared" si="5"/>
        <v/>
      </c>
      <c r="AB33" s="10" t="str">
        <f t="shared" si="6"/>
        <v/>
      </c>
      <c r="AC33" s="10" t="str">
        <f t="shared" si="7"/>
        <v/>
      </c>
      <c r="AD33" s="10" t="str">
        <f t="shared" si="8"/>
        <v/>
      </c>
      <c r="AE33" s="10" t="str">
        <f t="shared" si="9"/>
        <v/>
      </c>
      <c r="AF33" s="10" t="str">
        <f t="shared" si="10"/>
        <v/>
      </c>
      <c r="AG33" s="10" t="str">
        <f t="shared" si="11"/>
        <v/>
      </c>
      <c r="AH33" s="10">
        <f t="shared" si="12"/>
        <v>38.70967741935484</v>
      </c>
      <c r="AI33" s="13" t="str">
        <f t="shared" si="13"/>
        <v>15</v>
      </c>
      <c r="AJ33" s="11">
        <f t="shared" si="14"/>
        <v>15</v>
      </c>
    </row>
    <row r="34" spans="1:36" x14ac:dyDescent="0.25">
      <c r="A34" s="1">
        <v>16</v>
      </c>
      <c r="B34" s="4">
        <v>48</v>
      </c>
      <c r="C34" s="9" t="s">
        <v>267</v>
      </c>
      <c r="D34" s="9" t="s">
        <v>70</v>
      </c>
      <c r="E34" s="9" t="s">
        <v>62</v>
      </c>
      <c r="F34" s="9">
        <v>2734256467</v>
      </c>
      <c r="G34" s="9" t="s">
        <v>49</v>
      </c>
      <c r="H34" s="27"/>
      <c r="I34" s="6">
        <v>11</v>
      </c>
      <c r="J34" s="6">
        <v>11</v>
      </c>
      <c r="K34" s="9">
        <v>23</v>
      </c>
      <c r="L34" s="7">
        <f t="shared" si="15"/>
        <v>37.096774193548384</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175</v>
      </c>
      <c r="Z34" s="10" t="str">
        <f t="shared" si="4"/>
        <v/>
      </c>
      <c r="AA34" s="10" t="str">
        <f t="shared" si="5"/>
        <v/>
      </c>
      <c r="AB34" s="10" t="str">
        <f t="shared" si="6"/>
        <v/>
      </c>
      <c r="AC34" s="10" t="str">
        <f t="shared" si="7"/>
        <v/>
      </c>
      <c r="AD34" s="10" t="str">
        <f t="shared" si="8"/>
        <v/>
      </c>
      <c r="AE34" s="10" t="str">
        <f t="shared" si="9"/>
        <v/>
      </c>
      <c r="AF34" s="10" t="str">
        <f t="shared" si="10"/>
        <v/>
      </c>
      <c r="AG34" s="10" t="str">
        <f t="shared" si="11"/>
        <v/>
      </c>
      <c r="AH34" s="10">
        <f t="shared" si="12"/>
        <v>37.096774193548384</v>
      </c>
      <c r="AI34" s="13" t="str">
        <f t="shared" si="13"/>
        <v>16</v>
      </c>
      <c r="AJ34" s="11">
        <f t="shared" si="14"/>
        <v>16</v>
      </c>
    </row>
    <row r="35" spans="1:36" x14ac:dyDescent="0.25">
      <c r="A35" s="1">
        <v>17</v>
      </c>
      <c r="B35" s="4">
        <v>48</v>
      </c>
      <c r="C35" s="9" t="s">
        <v>268</v>
      </c>
      <c r="D35" s="9" t="s">
        <v>269</v>
      </c>
      <c r="E35" s="9" t="s">
        <v>65</v>
      </c>
      <c r="F35" s="9">
        <v>455529241</v>
      </c>
      <c r="G35" s="9" t="s">
        <v>32</v>
      </c>
      <c r="H35" s="27"/>
      <c r="I35" s="6">
        <v>11</v>
      </c>
      <c r="J35" s="6">
        <v>11</v>
      </c>
      <c r="K35" s="9">
        <v>23</v>
      </c>
      <c r="L35" s="7">
        <f t="shared" si="15"/>
        <v>37.096774193548384</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175</v>
      </c>
      <c r="Z35" s="10" t="str">
        <f t="shared" si="4"/>
        <v/>
      </c>
      <c r="AA35" s="10" t="str">
        <f t="shared" si="5"/>
        <v/>
      </c>
      <c r="AB35" s="10" t="str">
        <f t="shared" si="6"/>
        <v/>
      </c>
      <c r="AC35" s="10" t="str">
        <f t="shared" si="7"/>
        <v/>
      </c>
      <c r="AD35" s="10" t="str">
        <f t="shared" si="8"/>
        <v/>
      </c>
      <c r="AE35" s="10" t="str">
        <f t="shared" si="9"/>
        <v/>
      </c>
      <c r="AF35" s="10" t="str">
        <f t="shared" si="10"/>
        <v/>
      </c>
      <c r="AG35" s="10" t="str">
        <f t="shared" si="11"/>
        <v/>
      </c>
      <c r="AH35" s="10">
        <f t="shared" si="12"/>
        <v>37.096774193548384</v>
      </c>
      <c r="AI35" s="13" t="str">
        <f t="shared" si="13"/>
        <v>16</v>
      </c>
      <c r="AJ35" s="11">
        <f t="shared" si="14"/>
        <v>16</v>
      </c>
    </row>
    <row r="36" spans="1:36" x14ac:dyDescent="0.25">
      <c r="A36" s="1">
        <v>18</v>
      </c>
      <c r="B36" s="4">
        <v>48</v>
      </c>
      <c r="C36" s="9" t="s">
        <v>270</v>
      </c>
      <c r="D36" s="9" t="s">
        <v>64</v>
      </c>
      <c r="E36" s="9" t="s">
        <v>86</v>
      </c>
      <c r="F36" s="9">
        <v>3999617102</v>
      </c>
      <c r="G36" s="9" t="s">
        <v>66</v>
      </c>
      <c r="H36" s="27"/>
      <c r="I36" s="6">
        <v>11</v>
      </c>
      <c r="J36" s="6">
        <v>11</v>
      </c>
      <c r="K36" s="9">
        <v>22</v>
      </c>
      <c r="L36" s="7">
        <f t="shared" si="15"/>
        <v>35.483870967741936</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175</v>
      </c>
      <c r="Z36" s="10" t="str">
        <f t="shared" si="4"/>
        <v/>
      </c>
      <c r="AA36" s="10" t="str">
        <f t="shared" si="5"/>
        <v/>
      </c>
      <c r="AB36" s="10" t="str">
        <f t="shared" si="6"/>
        <v/>
      </c>
      <c r="AC36" s="10" t="str">
        <f t="shared" si="7"/>
        <v/>
      </c>
      <c r="AD36" s="10" t="str">
        <f t="shared" si="8"/>
        <v/>
      </c>
      <c r="AE36" s="10" t="str">
        <f t="shared" si="9"/>
        <v/>
      </c>
      <c r="AF36" s="10" t="str">
        <f t="shared" si="10"/>
        <v/>
      </c>
      <c r="AG36" s="10" t="str">
        <f t="shared" si="11"/>
        <v/>
      </c>
      <c r="AH36" s="10">
        <f t="shared" si="12"/>
        <v>35.483870967741936</v>
      </c>
      <c r="AI36" s="13" t="str">
        <f t="shared" si="13"/>
        <v>18</v>
      </c>
      <c r="AJ36" s="11">
        <f t="shared" si="14"/>
        <v>18</v>
      </c>
    </row>
    <row r="37" spans="1:36" x14ac:dyDescent="0.25">
      <c r="A37" s="1">
        <v>19</v>
      </c>
      <c r="B37" s="4">
        <v>48</v>
      </c>
      <c r="C37" s="9" t="s">
        <v>271</v>
      </c>
      <c r="D37" s="9" t="s">
        <v>272</v>
      </c>
      <c r="E37" s="9" t="s">
        <v>73</v>
      </c>
      <c r="F37" s="9">
        <v>3962798964</v>
      </c>
      <c r="G37" s="9" t="s">
        <v>32</v>
      </c>
      <c r="H37" s="27"/>
      <c r="I37" s="6">
        <v>11</v>
      </c>
      <c r="J37" s="6">
        <v>11</v>
      </c>
      <c r="K37" s="9">
        <v>22</v>
      </c>
      <c r="L37" s="7">
        <f t="shared" si="15"/>
        <v>35.483870967741936</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175</v>
      </c>
      <c r="Z37" s="10" t="str">
        <f t="shared" si="4"/>
        <v/>
      </c>
      <c r="AA37" s="10" t="str">
        <f t="shared" si="5"/>
        <v/>
      </c>
      <c r="AB37" s="10" t="str">
        <f t="shared" si="6"/>
        <v/>
      </c>
      <c r="AC37" s="10" t="str">
        <f t="shared" si="7"/>
        <v/>
      </c>
      <c r="AD37" s="10" t="str">
        <f t="shared" si="8"/>
        <v/>
      </c>
      <c r="AE37" s="10" t="str">
        <f t="shared" si="9"/>
        <v/>
      </c>
      <c r="AF37" s="10" t="str">
        <f t="shared" si="10"/>
        <v/>
      </c>
      <c r="AG37" s="10" t="str">
        <f t="shared" si="11"/>
        <v/>
      </c>
      <c r="AH37" s="10">
        <f t="shared" si="12"/>
        <v>35.483870967741936</v>
      </c>
      <c r="AI37" s="13" t="str">
        <f t="shared" si="13"/>
        <v>18</v>
      </c>
      <c r="AJ37" s="11">
        <f t="shared" si="14"/>
        <v>18</v>
      </c>
    </row>
    <row r="38" spans="1:36" x14ac:dyDescent="0.25">
      <c r="A38" s="1">
        <v>20</v>
      </c>
      <c r="B38" s="4">
        <v>48</v>
      </c>
      <c r="C38" s="9" t="s">
        <v>273</v>
      </c>
      <c r="D38" s="9" t="s">
        <v>274</v>
      </c>
      <c r="E38" s="9" t="s">
        <v>159</v>
      </c>
      <c r="F38" s="9">
        <v>1281546865</v>
      </c>
      <c r="G38" s="9" t="s">
        <v>28</v>
      </c>
      <c r="H38" s="27"/>
      <c r="I38" s="6">
        <v>11</v>
      </c>
      <c r="J38" s="6">
        <v>11</v>
      </c>
      <c r="K38" s="9">
        <v>22</v>
      </c>
      <c r="L38" s="7">
        <f t="shared" si="15"/>
        <v>35.483870967741936</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175</v>
      </c>
      <c r="Z38" s="10" t="str">
        <f t="shared" si="4"/>
        <v/>
      </c>
      <c r="AA38" s="10" t="str">
        <f t="shared" si="5"/>
        <v/>
      </c>
      <c r="AB38" s="10" t="str">
        <f t="shared" si="6"/>
        <v/>
      </c>
      <c r="AC38" s="10" t="str">
        <f t="shared" si="7"/>
        <v/>
      </c>
      <c r="AD38" s="10" t="str">
        <f t="shared" si="8"/>
        <v/>
      </c>
      <c r="AE38" s="10" t="str">
        <f t="shared" si="9"/>
        <v/>
      </c>
      <c r="AF38" s="10" t="str">
        <f t="shared" si="10"/>
        <v/>
      </c>
      <c r="AG38" s="10" t="str">
        <f t="shared" si="11"/>
        <v/>
      </c>
      <c r="AH38" s="10">
        <f t="shared" si="12"/>
        <v>35.483870967741936</v>
      </c>
      <c r="AI38" s="13" t="str">
        <f t="shared" si="13"/>
        <v>18</v>
      </c>
      <c r="AJ38" s="11">
        <f t="shared" si="14"/>
        <v>18</v>
      </c>
    </row>
    <row r="39" spans="1:36" x14ac:dyDescent="0.25">
      <c r="A39" s="1">
        <v>21</v>
      </c>
      <c r="B39" s="4">
        <v>48</v>
      </c>
      <c r="C39" s="9" t="s">
        <v>275</v>
      </c>
      <c r="D39" s="9" t="s">
        <v>91</v>
      </c>
      <c r="E39" s="9" t="s">
        <v>159</v>
      </c>
      <c r="F39" s="9">
        <v>2926515577</v>
      </c>
      <c r="G39" s="9" t="s">
        <v>32</v>
      </c>
      <c r="H39" s="27"/>
      <c r="I39" s="6">
        <v>11</v>
      </c>
      <c r="J39" s="6">
        <v>11</v>
      </c>
      <c r="K39" s="9">
        <v>22</v>
      </c>
      <c r="L39" s="7">
        <f t="shared" si="15"/>
        <v>35.483870967741936</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175</v>
      </c>
      <c r="Z39" s="10" t="str">
        <f t="shared" si="4"/>
        <v/>
      </c>
      <c r="AA39" s="10" t="str">
        <f t="shared" si="5"/>
        <v/>
      </c>
      <c r="AB39" s="10" t="str">
        <f t="shared" si="6"/>
        <v/>
      </c>
      <c r="AC39" s="10" t="str">
        <f t="shared" si="7"/>
        <v/>
      </c>
      <c r="AD39" s="10" t="str">
        <f t="shared" si="8"/>
        <v/>
      </c>
      <c r="AE39" s="10" t="str">
        <f t="shared" si="9"/>
        <v/>
      </c>
      <c r="AF39" s="10" t="str">
        <f t="shared" si="10"/>
        <v/>
      </c>
      <c r="AG39" s="10" t="str">
        <f t="shared" si="11"/>
        <v/>
      </c>
      <c r="AH39" s="10">
        <f t="shared" si="12"/>
        <v>35.483870967741936</v>
      </c>
      <c r="AI39" s="13" t="str">
        <f t="shared" si="13"/>
        <v>18</v>
      </c>
      <c r="AJ39" s="11">
        <f t="shared" si="14"/>
        <v>18</v>
      </c>
    </row>
    <row r="40" spans="1:36" x14ac:dyDescent="0.25">
      <c r="A40" s="1">
        <v>22</v>
      </c>
      <c r="B40" s="4">
        <v>48</v>
      </c>
      <c r="C40" s="9" t="s">
        <v>276</v>
      </c>
      <c r="D40" s="9" t="s">
        <v>277</v>
      </c>
      <c r="E40" s="9" t="s">
        <v>80</v>
      </c>
      <c r="F40" s="9">
        <v>2410443198</v>
      </c>
      <c r="G40" s="9" t="s">
        <v>66</v>
      </c>
      <c r="H40" s="27"/>
      <c r="I40" s="6">
        <v>11</v>
      </c>
      <c r="J40" s="6">
        <v>11</v>
      </c>
      <c r="K40" s="9">
        <v>21</v>
      </c>
      <c r="L40" s="7">
        <f t="shared" si="15"/>
        <v>33.87096774193548</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175</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33.87096774193548</v>
      </c>
      <c r="AI40" s="13" t="str">
        <f t="shared" si="13"/>
        <v>22</v>
      </c>
      <c r="AJ40" s="11">
        <f t="shared" si="14"/>
        <v>22</v>
      </c>
    </row>
    <row r="41" spans="1:36" x14ac:dyDescent="0.25">
      <c r="A41" s="1">
        <v>23</v>
      </c>
      <c r="B41" s="4">
        <v>48</v>
      </c>
      <c r="C41" s="9" t="s">
        <v>126</v>
      </c>
      <c r="D41" s="9" t="s">
        <v>241</v>
      </c>
      <c r="E41" s="9" t="s">
        <v>71</v>
      </c>
      <c r="F41" s="9">
        <v>2060621317</v>
      </c>
      <c r="G41" s="9" t="s">
        <v>42</v>
      </c>
      <c r="H41" s="27"/>
      <c r="I41" s="6">
        <v>11</v>
      </c>
      <c r="J41" s="6">
        <v>11</v>
      </c>
      <c r="K41" s="9">
        <v>21</v>
      </c>
      <c r="L41" s="7">
        <f t="shared" si="15"/>
        <v>33.87096774193548</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175</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33.87096774193548</v>
      </c>
      <c r="AI41" s="13" t="str">
        <f t="shared" si="13"/>
        <v>22</v>
      </c>
      <c r="AJ41" s="11">
        <f t="shared" si="14"/>
        <v>22</v>
      </c>
    </row>
    <row r="42" spans="1:36" x14ac:dyDescent="0.25">
      <c r="A42" s="1">
        <v>24</v>
      </c>
      <c r="B42" s="4">
        <v>48</v>
      </c>
      <c r="C42" s="9" t="s">
        <v>278</v>
      </c>
      <c r="D42" s="9" t="s">
        <v>127</v>
      </c>
      <c r="E42" s="9" t="s">
        <v>62</v>
      </c>
      <c r="F42" s="9">
        <v>3034389593</v>
      </c>
      <c r="G42" s="9" t="s">
        <v>53</v>
      </c>
      <c r="H42" s="27"/>
      <c r="I42" s="6">
        <v>11</v>
      </c>
      <c r="J42" s="6">
        <v>11</v>
      </c>
      <c r="K42" s="9">
        <v>20</v>
      </c>
      <c r="L42" s="7">
        <f t="shared" si="15"/>
        <v>32.258064516129032</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175</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32.258064516129032</v>
      </c>
      <c r="AI42" s="13" t="str">
        <f t="shared" si="13"/>
        <v>24</v>
      </c>
      <c r="AJ42" s="11">
        <f t="shared" si="14"/>
        <v>24</v>
      </c>
    </row>
    <row r="43" spans="1:36" x14ac:dyDescent="0.25">
      <c r="A43" s="1">
        <v>25</v>
      </c>
      <c r="B43" s="4">
        <v>48</v>
      </c>
      <c r="C43" s="9" t="s">
        <v>279</v>
      </c>
      <c r="D43" s="9" t="s">
        <v>127</v>
      </c>
      <c r="E43" s="9" t="s">
        <v>129</v>
      </c>
      <c r="F43" s="9">
        <v>3220284650</v>
      </c>
      <c r="G43" s="9" t="s">
        <v>42</v>
      </c>
      <c r="H43" s="27"/>
      <c r="I43" s="6">
        <v>11</v>
      </c>
      <c r="J43" s="6">
        <v>11</v>
      </c>
      <c r="K43" s="9">
        <v>20</v>
      </c>
      <c r="L43" s="7">
        <f t="shared" si="15"/>
        <v>32.258064516129032</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175</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32.258064516129032</v>
      </c>
      <c r="AI43" s="13" t="str">
        <f t="shared" si="13"/>
        <v>24</v>
      </c>
      <c r="AJ43" s="11">
        <f t="shared" si="14"/>
        <v>24</v>
      </c>
    </row>
    <row r="44" spans="1:36" x14ac:dyDescent="0.25">
      <c r="A44" s="1">
        <v>26</v>
      </c>
      <c r="B44" s="4">
        <v>48</v>
      </c>
      <c r="C44" s="9" t="s">
        <v>280</v>
      </c>
      <c r="D44" s="9" t="s">
        <v>127</v>
      </c>
      <c r="E44" s="9" t="s">
        <v>62</v>
      </c>
      <c r="F44" s="9">
        <v>2714964935</v>
      </c>
      <c r="G44" s="9" t="s">
        <v>32</v>
      </c>
      <c r="H44" s="27"/>
      <c r="I44" s="6">
        <v>11</v>
      </c>
      <c r="J44" s="6">
        <v>11</v>
      </c>
      <c r="K44" s="9">
        <v>20</v>
      </c>
      <c r="L44" s="7">
        <f t="shared" si="15"/>
        <v>32.258064516129032</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175</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32.258064516129032</v>
      </c>
      <c r="AI44" s="13" t="str">
        <f t="shared" si="13"/>
        <v>24</v>
      </c>
      <c r="AJ44" s="11">
        <f t="shared" si="14"/>
        <v>24</v>
      </c>
    </row>
    <row r="45" spans="1:36" x14ac:dyDescent="0.25">
      <c r="A45" s="1">
        <v>27</v>
      </c>
      <c r="B45" s="4">
        <v>48</v>
      </c>
      <c r="C45" s="9" t="s">
        <v>281</v>
      </c>
      <c r="D45" s="9" t="s">
        <v>97</v>
      </c>
      <c r="E45" s="9" t="s">
        <v>282</v>
      </c>
      <c r="F45" s="9">
        <v>1268438118</v>
      </c>
      <c r="G45" s="9" t="s">
        <v>49</v>
      </c>
      <c r="H45" s="27"/>
      <c r="I45" s="6">
        <v>11</v>
      </c>
      <c r="J45" s="6">
        <v>11</v>
      </c>
      <c r="K45" s="9">
        <v>20</v>
      </c>
      <c r="L45" s="7">
        <f t="shared" si="15"/>
        <v>32.258064516129032</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175</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32.258064516129032</v>
      </c>
      <c r="AI45" s="13" t="str">
        <f t="shared" si="13"/>
        <v>24</v>
      </c>
      <c r="AJ45" s="11">
        <f t="shared" si="14"/>
        <v>24</v>
      </c>
    </row>
    <row r="46" spans="1:36" x14ac:dyDescent="0.25">
      <c r="A46" s="1">
        <v>28</v>
      </c>
      <c r="B46" s="4">
        <v>48</v>
      </c>
      <c r="C46" s="9" t="s">
        <v>283</v>
      </c>
      <c r="D46" s="9" t="s">
        <v>97</v>
      </c>
      <c r="E46" s="9" t="s">
        <v>73</v>
      </c>
      <c r="F46" s="9">
        <v>1679268101</v>
      </c>
      <c r="G46" s="9" t="s">
        <v>32</v>
      </c>
      <c r="H46" s="27"/>
      <c r="I46" s="6">
        <v>11</v>
      </c>
      <c r="J46" s="6">
        <v>11</v>
      </c>
      <c r="K46" s="9">
        <v>19</v>
      </c>
      <c r="L46" s="7">
        <f t="shared" si="15"/>
        <v>30.64516129032258</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175</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30.64516129032258</v>
      </c>
      <c r="AI46" s="13" t="str">
        <f t="shared" si="13"/>
        <v>28</v>
      </c>
      <c r="AJ46" s="11">
        <f t="shared" si="14"/>
        <v>28</v>
      </c>
    </row>
    <row r="47" spans="1:36" x14ac:dyDescent="0.25">
      <c r="A47" s="1">
        <v>29</v>
      </c>
      <c r="B47" s="4">
        <v>48</v>
      </c>
      <c r="C47" s="9" t="s">
        <v>284</v>
      </c>
      <c r="D47" s="9" t="s">
        <v>75</v>
      </c>
      <c r="E47" s="9" t="s">
        <v>114</v>
      </c>
      <c r="F47" s="9">
        <v>2878914680</v>
      </c>
      <c r="G47" s="9" t="s">
        <v>66</v>
      </c>
      <c r="H47" s="27"/>
      <c r="I47" s="6">
        <v>11</v>
      </c>
      <c r="J47" s="6">
        <v>11</v>
      </c>
      <c r="K47" s="9">
        <v>19</v>
      </c>
      <c r="L47" s="7">
        <f t="shared" si="15"/>
        <v>30.64516129032258</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175</v>
      </c>
      <c r="Z47" s="10" t="str">
        <f t="shared" si="4"/>
        <v/>
      </c>
      <c r="AA47" s="10" t="str">
        <f t="shared" si="5"/>
        <v/>
      </c>
      <c r="AB47" s="10" t="str">
        <f t="shared" si="6"/>
        <v/>
      </c>
      <c r="AC47" s="10" t="str">
        <f t="shared" si="7"/>
        <v/>
      </c>
      <c r="AD47" s="10" t="str">
        <f t="shared" si="8"/>
        <v/>
      </c>
      <c r="AE47" s="10" t="str">
        <f t="shared" si="9"/>
        <v/>
      </c>
      <c r="AF47" s="10" t="str">
        <f t="shared" si="10"/>
        <v/>
      </c>
      <c r="AG47" s="10" t="str">
        <f t="shared" si="11"/>
        <v/>
      </c>
      <c r="AH47" s="10">
        <f t="shared" si="12"/>
        <v>30.64516129032258</v>
      </c>
      <c r="AI47" s="13" t="str">
        <f t="shared" si="13"/>
        <v>28</v>
      </c>
      <c r="AJ47" s="11">
        <f t="shared" si="14"/>
        <v>28</v>
      </c>
    </row>
    <row r="48" spans="1:36" x14ac:dyDescent="0.25">
      <c r="A48" s="1">
        <v>30</v>
      </c>
      <c r="B48" s="4">
        <v>48</v>
      </c>
      <c r="C48" s="9" t="s">
        <v>285</v>
      </c>
      <c r="D48" s="9" t="s">
        <v>286</v>
      </c>
      <c r="E48" s="9" t="s">
        <v>56</v>
      </c>
      <c r="F48" s="9">
        <v>3285855439</v>
      </c>
      <c r="G48" s="9" t="s">
        <v>53</v>
      </c>
      <c r="H48" s="27"/>
      <c r="I48" s="6">
        <v>11</v>
      </c>
      <c r="J48" s="6">
        <v>11</v>
      </c>
      <c r="K48" s="9">
        <v>19</v>
      </c>
      <c r="L48" s="7">
        <f t="shared" si="15"/>
        <v>30.64516129032258</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175</v>
      </c>
      <c r="Z48" s="10" t="str">
        <f t="shared" si="4"/>
        <v/>
      </c>
      <c r="AA48" s="10" t="str">
        <f t="shared" si="5"/>
        <v/>
      </c>
      <c r="AB48" s="10" t="str">
        <f t="shared" si="6"/>
        <v/>
      </c>
      <c r="AC48" s="10" t="str">
        <f t="shared" si="7"/>
        <v/>
      </c>
      <c r="AD48" s="10" t="str">
        <f t="shared" si="8"/>
        <v/>
      </c>
      <c r="AE48" s="10" t="str">
        <f t="shared" si="9"/>
        <v/>
      </c>
      <c r="AF48" s="10" t="str">
        <f t="shared" si="10"/>
        <v/>
      </c>
      <c r="AG48" s="10" t="str">
        <f t="shared" si="11"/>
        <v/>
      </c>
      <c r="AH48" s="10">
        <f t="shared" si="12"/>
        <v>30.64516129032258</v>
      </c>
      <c r="AI48" s="13" t="str">
        <f t="shared" si="13"/>
        <v>28</v>
      </c>
      <c r="AJ48" s="11">
        <f t="shared" si="14"/>
        <v>28</v>
      </c>
    </row>
    <row r="49" spans="1:36" x14ac:dyDescent="0.25">
      <c r="A49" s="1">
        <v>31</v>
      </c>
      <c r="B49" s="4">
        <v>48</v>
      </c>
      <c r="C49" s="9" t="s">
        <v>287</v>
      </c>
      <c r="D49" s="9" t="s">
        <v>70</v>
      </c>
      <c r="E49" s="9" t="s">
        <v>62</v>
      </c>
      <c r="F49" s="9">
        <v>2777986378</v>
      </c>
      <c r="G49" s="9" t="s">
        <v>49</v>
      </c>
      <c r="H49" s="27"/>
      <c r="I49" s="6">
        <v>11</v>
      </c>
      <c r="J49" s="6">
        <v>11</v>
      </c>
      <c r="K49" s="9">
        <v>19</v>
      </c>
      <c r="L49" s="7">
        <f t="shared" si="15"/>
        <v>30.64516129032258</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175</v>
      </c>
      <c r="Z49" s="10" t="str">
        <f t="shared" si="4"/>
        <v/>
      </c>
      <c r="AA49" s="10" t="str">
        <f t="shared" si="5"/>
        <v/>
      </c>
      <c r="AB49" s="10" t="str">
        <f t="shared" si="6"/>
        <v/>
      </c>
      <c r="AC49" s="10" t="str">
        <f t="shared" si="7"/>
        <v/>
      </c>
      <c r="AD49" s="10" t="str">
        <f t="shared" si="8"/>
        <v/>
      </c>
      <c r="AE49" s="10" t="str">
        <f t="shared" si="9"/>
        <v/>
      </c>
      <c r="AF49" s="10" t="str">
        <f t="shared" si="10"/>
        <v/>
      </c>
      <c r="AG49" s="10" t="str">
        <f t="shared" si="11"/>
        <v/>
      </c>
      <c r="AH49" s="10">
        <f t="shared" si="12"/>
        <v>30.64516129032258</v>
      </c>
      <c r="AI49" s="13" t="str">
        <f t="shared" si="13"/>
        <v>28</v>
      </c>
      <c r="AJ49" s="11">
        <f t="shared" si="14"/>
        <v>28</v>
      </c>
    </row>
    <row r="50" spans="1:36" x14ac:dyDescent="0.25">
      <c r="A50" s="1">
        <v>32</v>
      </c>
      <c r="B50" s="4">
        <v>48</v>
      </c>
      <c r="C50" s="9" t="s">
        <v>288</v>
      </c>
      <c r="D50" s="9" t="s">
        <v>123</v>
      </c>
      <c r="E50" s="9" t="s">
        <v>27</v>
      </c>
      <c r="F50" s="9">
        <v>843476162</v>
      </c>
      <c r="G50" s="9" t="s">
        <v>49</v>
      </c>
      <c r="H50" s="27"/>
      <c r="I50" s="6">
        <v>11</v>
      </c>
      <c r="J50" s="6">
        <v>11</v>
      </c>
      <c r="K50" s="9">
        <v>19</v>
      </c>
      <c r="L50" s="7">
        <f t="shared" si="15"/>
        <v>30.64516129032258</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175</v>
      </c>
      <c r="Z50" s="10" t="str">
        <f t="shared" si="4"/>
        <v/>
      </c>
      <c r="AA50" s="10" t="str">
        <f t="shared" si="5"/>
        <v/>
      </c>
      <c r="AB50" s="10" t="str">
        <f t="shared" si="6"/>
        <v/>
      </c>
      <c r="AC50" s="10" t="str">
        <f t="shared" si="7"/>
        <v/>
      </c>
      <c r="AD50" s="10" t="str">
        <f t="shared" si="8"/>
        <v/>
      </c>
      <c r="AE50" s="10" t="str">
        <f t="shared" si="9"/>
        <v/>
      </c>
      <c r="AF50" s="10" t="str">
        <f t="shared" si="10"/>
        <v/>
      </c>
      <c r="AG50" s="10" t="str">
        <f t="shared" si="11"/>
        <v/>
      </c>
      <c r="AH50" s="10">
        <f t="shared" si="12"/>
        <v>30.64516129032258</v>
      </c>
      <c r="AI50" s="13" t="str">
        <f t="shared" si="13"/>
        <v>28</v>
      </c>
      <c r="AJ50" s="11">
        <f t="shared" si="14"/>
        <v>28</v>
      </c>
    </row>
    <row r="51" spans="1:36" x14ac:dyDescent="0.25">
      <c r="A51" s="1">
        <v>33</v>
      </c>
      <c r="B51" s="4">
        <v>48</v>
      </c>
      <c r="C51" s="9" t="s">
        <v>289</v>
      </c>
      <c r="D51" s="9" t="s">
        <v>78</v>
      </c>
      <c r="E51" s="9" t="s">
        <v>290</v>
      </c>
      <c r="F51" s="9">
        <v>2071970483</v>
      </c>
      <c r="G51" s="9" t="s">
        <v>28</v>
      </c>
      <c r="H51" s="27"/>
      <c r="I51" s="6">
        <v>11</v>
      </c>
      <c r="J51" s="6">
        <v>11</v>
      </c>
      <c r="K51" s="9">
        <v>18</v>
      </c>
      <c r="L51" s="7">
        <f t="shared" si="15"/>
        <v>29.032258064516128</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175</v>
      </c>
      <c r="Z51" s="10" t="str">
        <f t="shared" si="4"/>
        <v/>
      </c>
      <c r="AA51" s="10" t="str">
        <f t="shared" si="5"/>
        <v/>
      </c>
      <c r="AB51" s="10" t="str">
        <f t="shared" si="6"/>
        <v/>
      </c>
      <c r="AC51" s="10" t="str">
        <f t="shared" si="7"/>
        <v/>
      </c>
      <c r="AD51" s="10" t="str">
        <f t="shared" si="8"/>
        <v/>
      </c>
      <c r="AE51" s="10" t="str">
        <f t="shared" si="9"/>
        <v/>
      </c>
      <c r="AF51" s="10" t="str">
        <f t="shared" si="10"/>
        <v/>
      </c>
      <c r="AG51" s="10" t="str">
        <f t="shared" si="11"/>
        <v/>
      </c>
      <c r="AH51" s="10">
        <f t="shared" si="12"/>
        <v>29.032258064516128</v>
      </c>
      <c r="AI51" s="13" t="str">
        <f t="shared" si="13"/>
        <v>33</v>
      </c>
      <c r="AJ51" s="11">
        <f t="shared" si="14"/>
        <v>33</v>
      </c>
    </row>
    <row r="52" spans="1:36" x14ac:dyDescent="0.25">
      <c r="A52" s="1">
        <v>34</v>
      </c>
      <c r="B52" s="4">
        <v>48</v>
      </c>
      <c r="C52" s="9" t="s">
        <v>291</v>
      </c>
      <c r="D52" s="9" t="s">
        <v>78</v>
      </c>
      <c r="E52" s="9" t="s">
        <v>292</v>
      </c>
      <c r="F52" s="9">
        <v>1399140702</v>
      </c>
      <c r="G52" s="9" t="s">
        <v>53</v>
      </c>
      <c r="H52" s="27"/>
      <c r="I52" s="6">
        <v>11</v>
      </c>
      <c r="J52" s="6">
        <v>11</v>
      </c>
      <c r="K52" s="9">
        <v>18</v>
      </c>
      <c r="L52" s="7">
        <f t="shared" si="15"/>
        <v>29.032258064516128</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175</v>
      </c>
      <c r="Z52" s="10" t="str">
        <f t="shared" si="4"/>
        <v/>
      </c>
      <c r="AA52" s="10" t="str">
        <f t="shared" si="5"/>
        <v/>
      </c>
      <c r="AB52" s="10" t="str">
        <f t="shared" si="6"/>
        <v/>
      </c>
      <c r="AC52" s="10" t="str">
        <f t="shared" si="7"/>
        <v/>
      </c>
      <c r="AD52" s="10" t="str">
        <f t="shared" si="8"/>
        <v/>
      </c>
      <c r="AE52" s="10" t="str">
        <f t="shared" si="9"/>
        <v/>
      </c>
      <c r="AF52" s="10" t="str">
        <f t="shared" si="10"/>
        <v/>
      </c>
      <c r="AG52" s="10" t="str">
        <f t="shared" si="11"/>
        <v/>
      </c>
      <c r="AH52" s="10">
        <f t="shared" si="12"/>
        <v>29.032258064516128</v>
      </c>
      <c r="AI52" s="13" t="str">
        <f t="shared" si="13"/>
        <v>33</v>
      </c>
      <c r="AJ52" s="11">
        <f t="shared" si="14"/>
        <v>33</v>
      </c>
    </row>
    <row r="53" spans="1:36" x14ac:dyDescent="0.25">
      <c r="A53" s="1">
        <v>35</v>
      </c>
      <c r="B53" s="4">
        <v>48</v>
      </c>
      <c r="C53" s="9" t="s">
        <v>293</v>
      </c>
      <c r="D53" s="9" t="s">
        <v>161</v>
      </c>
      <c r="E53" s="9" t="s">
        <v>80</v>
      </c>
      <c r="F53" s="9">
        <v>2373205040</v>
      </c>
      <c r="G53" s="9" t="s">
        <v>32</v>
      </c>
      <c r="H53" s="27"/>
      <c r="I53" s="6">
        <v>11</v>
      </c>
      <c r="J53" s="6">
        <v>11</v>
      </c>
      <c r="K53" s="9">
        <v>18</v>
      </c>
      <c r="L53" s="7">
        <f t="shared" si="15"/>
        <v>29.032258064516128</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175</v>
      </c>
      <c r="Z53" s="10" t="str">
        <f t="shared" si="4"/>
        <v/>
      </c>
      <c r="AA53" s="10" t="str">
        <f t="shared" si="5"/>
        <v/>
      </c>
      <c r="AB53" s="10" t="str">
        <f t="shared" si="6"/>
        <v/>
      </c>
      <c r="AC53" s="10" t="str">
        <f t="shared" si="7"/>
        <v/>
      </c>
      <c r="AD53" s="10" t="str">
        <f t="shared" si="8"/>
        <v/>
      </c>
      <c r="AE53" s="10" t="str">
        <f t="shared" si="9"/>
        <v/>
      </c>
      <c r="AF53" s="10" t="str">
        <f t="shared" si="10"/>
        <v/>
      </c>
      <c r="AG53" s="10" t="str">
        <f t="shared" si="11"/>
        <v/>
      </c>
      <c r="AH53" s="10">
        <f t="shared" si="12"/>
        <v>29.032258064516128</v>
      </c>
      <c r="AI53" s="13" t="str">
        <f t="shared" si="13"/>
        <v>33</v>
      </c>
      <c r="AJ53" s="11">
        <f t="shared" si="14"/>
        <v>33</v>
      </c>
    </row>
    <row r="54" spans="1:36" x14ac:dyDescent="0.25">
      <c r="A54" s="1">
        <v>36</v>
      </c>
      <c r="B54" s="4">
        <v>48</v>
      </c>
      <c r="C54" s="9" t="s">
        <v>294</v>
      </c>
      <c r="D54" s="9" t="s">
        <v>295</v>
      </c>
      <c r="E54" s="9" t="s">
        <v>114</v>
      </c>
      <c r="F54" s="9">
        <v>3472096413</v>
      </c>
      <c r="G54" s="9" t="s">
        <v>66</v>
      </c>
      <c r="H54" s="27"/>
      <c r="I54" s="6">
        <v>11</v>
      </c>
      <c r="J54" s="6">
        <v>11</v>
      </c>
      <c r="K54" s="9">
        <v>18</v>
      </c>
      <c r="L54" s="7">
        <f t="shared" si="15"/>
        <v>29.032258064516128</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175</v>
      </c>
      <c r="Z54" s="10" t="str">
        <f t="shared" si="4"/>
        <v/>
      </c>
      <c r="AA54" s="10" t="str">
        <f t="shared" si="5"/>
        <v/>
      </c>
      <c r="AB54" s="10" t="str">
        <f t="shared" si="6"/>
        <v/>
      </c>
      <c r="AC54" s="10" t="str">
        <f t="shared" si="7"/>
        <v/>
      </c>
      <c r="AD54" s="10" t="str">
        <f t="shared" si="8"/>
        <v/>
      </c>
      <c r="AE54" s="10" t="str">
        <f t="shared" si="9"/>
        <v/>
      </c>
      <c r="AF54" s="10" t="str">
        <f t="shared" si="10"/>
        <v/>
      </c>
      <c r="AG54" s="10" t="str">
        <f t="shared" si="11"/>
        <v/>
      </c>
      <c r="AH54" s="10">
        <f t="shared" si="12"/>
        <v>29.032258064516128</v>
      </c>
      <c r="AI54" s="13" t="str">
        <f t="shared" si="13"/>
        <v>33</v>
      </c>
      <c r="AJ54" s="11">
        <f t="shared" si="14"/>
        <v>33</v>
      </c>
    </row>
    <row r="55" spans="1:36" x14ac:dyDescent="0.25">
      <c r="A55" s="1">
        <v>37</v>
      </c>
      <c r="B55" s="4">
        <v>48</v>
      </c>
      <c r="C55" s="9" t="s">
        <v>296</v>
      </c>
      <c r="D55" s="9" t="s">
        <v>201</v>
      </c>
      <c r="E55" s="9" t="s">
        <v>114</v>
      </c>
      <c r="F55" s="9">
        <v>2541038280</v>
      </c>
      <c r="G55" s="9" t="s">
        <v>66</v>
      </c>
      <c r="H55" s="27"/>
      <c r="I55" s="6">
        <v>11</v>
      </c>
      <c r="J55" s="6">
        <v>11</v>
      </c>
      <c r="K55" s="9">
        <v>18</v>
      </c>
      <c r="L55" s="7">
        <f t="shared" si="15"/>
        <v>29.032258064516128</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175</v>
      </c>
      <c r="Z55" s="10" t="str">
        <f t="shared" si="4"/>
        <v/>
      </c>
      <c r="AA55" s="10" t="str">
        <f t="shared" si="5"/>
        <v/>
      </c>
      <c r="AB55" s="10" t="str">
        <f t="shared" si="6"/>
        <v/>
      </c>
      <c r="AC55" s="10" t="str">
        <f t="shared" si="7"/>
        <v/>
      </c>
      <c r="AD55" s="10" t="str">
        <f t="shared" si="8"/>
        <v/>
      </c>
      <c r="AE55" s="10" t="str">
        <f t="shared" si="9"/>
        <v/>
      </c>
      <c r="AF55" s="10" t="str">
        <f t="shared" si="10"/>
        <v/>
      </c>
      <c r="AG55" s="10" t="str">
        <f t="shared" si="11"/>
        <v/>
      </c>
      <c r="AH55" s="10">
        <f t="shared" si="12"/>
        <v>29.032258064516128</v>
      </c>
      <c r="AI55" s="13" t="str">
        <f t="shared" si="13"/>
        <v>33</v>
      </c>
      <c r="AJ55" s="11">
        <f t="shared" si="14"/>
        <v>33</v>
      </c>
    </row>
    <row r="56" spans="1:36" x14ac:dyDescent="0.25">
      <c r="A56" s="1">
        <v>38</v>
      </c>
      <c r="B56" s="4">
        <v>48</v>
      </c>
      <c r="C56" s="9" t="s">
        <v>297</v>
      </c>
      <c r="D56" s="9" t="s">
        <v>298</v>
      </c>
      <c r="E56" s="9" t="s">
        <v>183</v>
      </c>
      <c r="F56" s="9">
        <v>73657016</v>
      </c>
      <c r="G56" s="9" t="s">
        <v>42</v>
      </c>
      <c r="H56" s="27"/>
      <c r="I56" s="6">
        <v>11</v>
      </c>
      <c r="J56" s="6">
        <v>11</v>
      </c>
      <c r="K56" s="9">
        <v>18</v>
      </c>
      <c r="L56" s="7">
        <f t="shared" si="15"/>
        <v>29.032258064516128</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175</v>
      </c>
      <c r="Z56" s="10" t="str">
        <f t="shared" si="4"/>
        <v/>
      </c>
      <c r="AA56" s="10" t="str">
        <f t="shared" si="5"/>
        <v/>
      </c>
      <c r="AB56" s="10" t="str">
        <f t="shared" si="6"/>
        <v/>
      </c>
      <c r="AC56" s="10" t="str">
        <f t="shared" si="7"/>
        <v/>
      </c>
      <c r="AD56" s="10" t="str">
        <f t="shared" si="8"/>
        <v/>
      </c>
      <c r="AE56" s="10" t="str">
        <f t="shared" si="9"/>
        <v/>
      </c>
      <c r="AF56" s="10" t="str">
        <f t="shared" si="10"/>
        <v/>
      </c>
      <c r="AG56" s="10" t="str">
        <f t="shared" si="11"/>
        <v/>
      </c>
      <c r="AH56" s="10">
        <f t="shared" si="12"/>
        <v>29.032258064516128</v>
      </c>
      <c r="AI56" s="13" t="str">
        <f t="shared" si="13"/>
        <v>33</v>
      </c>
      <c r="AJ56" s="11">
        <f t="shared" si="14"/>
        <v>33</v>
      </c>
    </row>
    <row r="57" spans="1:36" x14ac:dyDescent="0.25">
      <c r="A57" s="1">
        <v>39</v>
      </c>
      <c r="B57" s="4">
        <v>48</v>
      </c>
      <c r="C57" s="9" t="s">
        <v>299</v>
      </c>
      <c r="D57" s="9" t="s">
        <v>40</v>
      </c>
      <c r="E57" s="9" t="s">
        <v>114</v>
      </c>
      <c r="F57" s="9">
        <v>610402760</v>
      </c>
      <c r="G57" s="9" t="s">
        <v>53</v>
      </c>
      <c r="H57" s="27"/>
      <c r="I57" s="6">
        <v>11</v>
      </c>
      <c r="J57" s="6">
        <v>11</v>
      </c>
      <c r="K57" s="9">
        <v>17</v>
      </c>
      <c r="L57" s="7">
        <f t="shared" si="15"/>
        <v>27.419354838709676</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175</v>
      </c>
      <c r="Z57" s="10" t="str">
        <f t="shared" si="4"/>
        <v/>
      </c>
      <c r="AA57" s="10" t="str">
        <f t="shared" si="5"/>
        <v/>
      </c>
      <c r="AB57" s="10" t="str">
        <f t="shared" si="6"/>
        <v/>
      </c>
      <c r="AC57" s="10" t="str">
        <f t="shared" si="7"/>
        <v/>
      </c>
      <c r="AD57" s="10" t="str">
        <f t="shared" si="8"/>
        <v/>
      </c>
      <c r="AE57" s="10" t="str">
        <f t="shared" si="9"/>
        <v/>
      </c>
      <c r="AF57" s="10" t="str">
        <f t="shared" si="10"/>
        <v/>
      </c>
      <c r="AG57" s="10" t="str">
        <f t="shared" si="11"/>
        <v/>
      </c>
      <c r="AH57" s="10">
        <f t="shared" si="12"/>
        <v>27.419354838709676</v>
      </c>
      <c r="AI57" s="13" t="str">
        <f t="shared" si="13"/>
        <v>39</v>
      </c>
      <c r="AJ57" s="11">
        <f t="shared" si="14"/>
        <v>39</v>
      </c>
    </row>
    <row r="58" spans="1:36" x14ac:dyDescent="0.25">
      <c r="A58" s="1">
        <v>40</v>
      </c>
      <c r="B58" s="4">
        <v>48</v>
      </c>
      <c r="C58" s="9" t="s">
        <v>300</v>
      </c>
      <c r="D58" s="9" t="s">
        <v>298</v>
      </c>
      <c r="E58" s="9" t="s">
        <v>135</v>
      </c>
      <c r="F58" s="9">
        <v>3590209989</v>
      </c>
      <c r="G58" s="9" t="s">
        <v>49</v>
      </c>
      <c r="H58" s="27"/>
      <c r="I58" s="6">
        <v>11</v>
      </c>
      <c r="J58" s="6">
        <v>11</v>
      </c>
      <c r="K58" s="9">
        <v>17</v>
      </c>
      <c r="L58" s="7">
        <f t="shared" si="15"/>
        <v>27.419354838709676</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175</v>
      </c>
      <c r="Z58" s="10" t="str">
        <f t="shared" si="4"/>
        <v/>
      </c>
      <c r="AA58" s="10" t="str">
        <f t="shared" si="5"/>
        <v/>
      </c>
      <c r="AB58" s="10" t="str">
        <f t="shared" si="6"/>
        <v/>
      </c>
      <c r="AC58" s="10" t="str">
        <f t="shared" si="7"/>
        <v/>
      </c>
      <c r="AD58" s="10" t="str">
        <f t="shared" si="8"/>
        <v/>
      </c>
      <c r="AE58" s="10" t="str">
        <f t="shared" si="9"/>
        <v/>
      </c>
      <c r="AF58" s="10" t="str">
        <f t="shared" si="10"/>
        <v/>
      </c>
      <c r="AG58" s="10" t="str">
        <f t="shared" si="11"/>
        <v/>
      </c>
      <c r="AH58" s="10">
        <f t="shared" si="12"/>
        <v>27.419354838709676</v>
      </c>
      <c r="AI58" s="13" t="str">
        <f t="shared" si="13"/>
        <v>39</v>
      </c>
      <c r="AJ58" s="11">
        <f t="shared" si="14"/>
        <v>39</v>
      </c>
    </row>
    <row r="59" spans="1:36" x14ac:dyDescent="0.25">
      <c r="A59" s="1">
        <v>41</v>
      </c>
      <c r="B59" s="4">
        <v>48</v>
      </c>
      <c r="C59" s="9" t="s">
        <v>301</v>
      </c>
      <c r="D59" s="9" t="s">
        <v>170</v>
      </c>
      <c r="E59" s="9" t="s">
        <v>159</v>
      </c>
      <c r="F59" s="9">
        <v>2863393025</v>
      </c>
      <c r="G59" s="9" t="s">
        <v>53</v>
      </c>
      <c r="H59" s="27"/>
      <c r="I59" s="6">
        <v>11</v>
      </c>
      <c r="J59" s="6">
        <v>11</v>
      </c>
      <c r="K59" s="9">
        <v>17</v>
      </c>
      <c r="L59" s="7">
        <f t="shared" si="15"/>
        <v>27.419354838709676</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175</v>
      </c>
      <c r="Z59" s="10" t="str">
        <f t="shared" si="4"/>
        <v/>
      </c>
      <c r="AA59" s="10" t="str">
        <f t="shared" si="5"/>
        <v/>
      </c>
      <c r="AB59" s="10" t="str">
        <f t="shared" si="6"/>
        <v/>
      </c>
      <c r="AC59" s="10" t="str">
        <f t="shared" si="7"/>
        <v/>
      </c>
      <c r="AD59" s="10" t="str">
        <f t="shared" si="8"/>
        <v/>
      </c>
      <c r="AE59" s="10" t="str">
        <f t="shared" si="9"/>
        <v/>
      </c>
      <c r="AF59" s="10" t="str">
        <f t="shared" si="10"/>
        <v/>
      </c>
      <c r="AG59" s="10" t="str">
        <f t="shared" si="11"/>
        <v/>
      </c>
      <c r="AH59" s="10">
        <f t="shared" si="12"/>
        <v>27.419354838709676</v>
      </c>
      <c r="AI59" s="13" t="str">
        <f t="shared" si="13"/>
        <v>39</v>
      </c>
      <c r="AJ59" s="11">
        <f t="shared" si="14"/>
        <v>39</v>
      </c>
    </row>
    <row r="60" spans="1:36" x14ac:dyDescent="0.25">
      <c r="A60" s="1">
        <v>42</v>
      </c>
      <c r="B60" s="4">
        <v>48</v>
      </c>
      <c r="C60" s="9" t="s">
        <v>302</v>
      </c>
      <c r="D60" s="9" t="s">
        <v>303</v>
      </c>
      <c r="E60" s="9" t="s">
        <v>304</v>
      </c>
      <c r="F60" s="9">
        <v>3532883420</v>
      </c>
      <c r="G60" s="9" t="s">
        <v>49</v>
      </c>
      <c r="H60" s="27"/>
      <c r="I60" s="6">
        <v>11</v>
      </c>
      <c r="J60" s="6">
        <v>11</v>
      </c>
      <c r="K60" s="9">
        <v>16</v>
      </c>
      <c r="L60" s="7">
        <f t="shared" si="15"/>
        <v>25.806451612903224</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175</v>
      </c>
      <c r="Z60" s="10" t="str">
        <f t="shared" si="4"/>
        <v/>
      </c>
      <c r="AA60" s="10" t="str">
        <f t="shared" si="5"/>
        <v/>
      </c>
      <c r="AB60" s="10" t="str">
        <f t="shared" si="6"/>
        <v/>
      </c>
      <c r="AC60" s="10" t="str">
        <f t="shared" si="7"/>
        <v/>
      </c>
      <c r="AD60" s="10" t="str">
        <f t="shared" si="8"/>
        <v/>
      </c>
      <c r="AE60" s="10" t="str">
        <f t="shared" si="9"/>
        <v/>
      </c>
      <c r="AF60" s="10" t="str">
        <f t="shared" si="10"/>
        <v/>
      </c>
      <c r="AG60" s="10" t="str">
        <f t="shared" si="11"/>
        <v/>
      </c>
      <c r="AH60" s="10">
        <f t="shared" si="12"/>
        <v>25.806451612903224</v>
      </c>
      <c r="AI60" s="13" t="str">
        <f t="shared" si="13"/>
        <v>42</v>
      </c>
      <c r="AJ60" s="11">
        <f t="shared" si="14"/>
        <v>42</v>
      </c>
    </row>
    <row r="61" spans="1:36" x14ac:dyDescent="0.25">
      <c r="A61" s="1">
        <v>43</v>
      </c>
      <c r="B61" s="4">
        <v>48</v>
      </c>
      <c r="C61" s="9" t="s">
        <v>305</v>
      </c>
      <c r="D61" s="9" t="s">
        <v>306</v>
      </c>
      <c r="E61" s="9" t="s">
        <v>307</v>
      </c>
      <c r="F61" s="9">
        <v>3316628384</v>
      </c>
      <c r="G61" s="9" t="s">
        <v>66</v>
      </c>
      <c r="H61" s="27"/>
      <c r="I61" s="6">
        <v>11</v>
      </c>
      <c r="J61" s="6">
        <v>11</v>
      </c>
      <c r="K61" s="9">
        <v>16</v>
      </c>
      <c r="L61" s="7">
        <f t="shared" si="15"/>
        <v>25.806451612903224</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175</v>
      </c>
      <c r="Z61" s="10" t="str">
        <f t="shared" si="4"/>
        <v/>
      </c>
      <c r="AA61" s="10" t="str">
        <f t="shared" si="5"/>
        <v/>
      </c>
      <c r="AB61" s="10" t="str">
        <f t="shared" si="6"/>
        <v/>
      </c>
      <c r="AC61" s="10" t="str">
        <f t="shared" si="7"/>
        <v/>
      </c>
      <c r="AD61" s="10" t="str">
        <f t="shared" si="8"/>
        <v/>
      </c>
      <c r="AE61" s="10" t="str">
        <f t="shared" si="9"/>
        <v/>
      </c>
      <c r="AF61" s="10" t="str">
        <f t="shared" si="10"/>
        <v/>
      </c>
      <c r="AG61" s="10" t="str">
        <f t="shared" si="11"/>
        <v/>
      </c>
      <c r="AH61" s="10">
        <f t="shared" si="12"/>
        <v>25.806451612903224</v>
      </c>
      <c r="AI61" s="13" t="str">
        <f t="shared" si="13"/>
        <v>42</v>
      </c>
      <c r="AJ61" s="11">
        <f t="shared" si="14"/>
        <v>42</v>
      </c>
    </row>
    <row r="62" spans="1:36" x14ac:dyDescent="0.25">
      <c r="A62" s="1">
        <v>44</v>
      </c>
      <c r="B62" s="4">
        <v>48</v>
      </c>
      <c r="C62" s="9" t="s">
        <v>308</v>
      </c>
      <c r="D62" s="9" t="s">
        <v>139</v>
      </c>
      <c r="E62" s="9" t="s">
        <v>309</v>
      </c>
      <c r="F62" s="9">
        <v>429373454</v>
      </c>
      <c r="G62" s="9" t="s">
        <v>66</v>
      </c>
      <c r="H62" s="27"/>
      <c r="I62" s="6">
        <v>11</v>
      </c>
      <c r="J62" s="6">
        <v>11</v>
      </c>
      <c r="K62" s="9">
        <v>15</v>
      </c>
      <c r="L62" s="7">
        <f t="shared" si="15"/>
        <v>24.193548387096776</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175</v>
      </c>
      <c r="Z62" s="10" t="str">
        <f t="shared" si="4"/>
        <v/>
      </c>
      <c r="AA62" s="10" t="str">
        <f t="shared" si="5"/>
        <v/>
      </c>
      <c r="AB62" s="10" t="str">
        <f t="shared" si="6"/>
        <v/>
      </c>
      <c r="AC62" s="10" t="str">
        <f t="shared" si="7"/>
        <v/>
      </c>
      <c r="AD62" s="10" t="str">
        <f t="shared" si="8"/>
        <v/>
      </c>
      <c r="AE62" s="10" t="str">
        <f t="shared" si="9"/>
        <v/>
      </c>
      <c r="AF62" s="10" t="str">
        <f t="shared" si="10"/>
        <v/>
      </c>
      <c r="AG62" s="10" t="str">
        <f t="shared" si="11"/>
        <v/>
      </c>
      <c r="AH62" s="10">
        <f t="shared" si="12"/>
        <v>24.193548387096776</v>
      </c>
      <c r="AI62" s="13" t="str">
        <f t="shared" si="13"/>
        <v>44</v>
      </c>
      <c r="AJ62" s="11">
        <f t="shared" si="14"/>
        <v>44</v>
      </c>
    </row>
    <row r="63" spans="1:36" x14ac:dyDescent="0.25">
      <c r="A63" s="1">
        <v>45</v>
      </c>
      <c r="B63" s="4">
        <v>48</v>
      </c>
      <c r="C63" s="9" t="s">
        <v>310</v>
      </c>
      <c r="D63" s="9" t="s">
        <v>295</v>
      </c>
      <c r="E63" s="9" t="s">
        <v>311</v>
      </c>
      <c r="F63" s="9">
        <v>3014711360</v>
      </c>
      <c r="G63" s="9" t="s">
        <v>53</v>
      </c>
      <c r="H63" s="27"/>
      <c r="I63" s="6">
        <v>11</v>
      </c>
      <c r="J63" s="6">
        <v>11</v>
      </c>
      <c r="K63" s="9">
        <v>15</v>
      </c>
      <c r="L63" s="7">
        <f t="shared" si="15"/>
        <v>24.193548387096776</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175</v>
      </c>
      <c r="Z63" s="10" t="str">
        <f t="shared" si="4"/>
        <v/>
      </c>
      <c r="AA63" s="10" t="str">
        <f t="shared" si="5"/>
        <v/>
      </c>
      <c r="AB63" s="10" t="str">
        <f t="shared" si="6"/>
        <v/>
      </c>
      <c r="AC63" s="10" t="str">
        <f t="shared" si="7"/>
        <v/>
      </c>
      <c r="AD63" s="10" t="str">
        <f t="shared" si="8"/>
        <v/>
      </c>
      <c r="AE63" s="10" t="str">
        <f t="shared" si="9"/>
        <v/>
      </c>
      <c r="AF63" s="10" t="str">
        <f t="shared" si="10"/>
        <v/>
      </c>
      <c r="AG63" s="10" t="str">
        <f t="shared" si="11"/>
        <v/>
      </c>
      <c r="AH63" s="10">
        <f t="shared" si="12"/>
        <v>24.193548387096776</v>
      </c>
      <c r="AI63" s="13" t="str">
        <f t="shared" si="13"/>
        <v>44</v>
      </c>
      <c r="AJ63" s="11">
        <f t="shared" si="14"/>
        <v>44</v>
      </c>
    </row>
    <row r="64" spans="1:36" x14ac:dyDescent="0.25">
      <c r="A64" s="1">
        <v>46</v>
      </c>
      <c r="B64" s="4">
        <v>48</v>
      </c>
      <c r="C64" s="9" t="s">
        <v>312</v>
      </c>
      <c r="D64" s="9" t="s">
        <v>227</v>
      </c>
      <c r="E64" s="9" t="s">
        <v>80</v>
      </c>
      <c r="F64" s="9">
        <v>1291260031</v>
      </c>
      <c r="G64" s="9" t="s">
        <v>49</v>
      </c>
      <c r="H64" s="27"/>
      <c r="I64" s="6">
        <v>11</v>
      </c>
      <c r="J64" s="6">
        <v>11</v>
      </c>
      <c r="K64" s="9">
        <v>15</v>
      </c>
      <c r="L64" s="7">
        <f t="shared" si="15"/>
        <v>24.193548387096776</v>
      </c>
      <c r="M64" s="8" t="str">
        <f>IF(J64=4,RANK(L64,$AA$19:$AA$403,0)+COUNTIF($AA$1:AA63,AA64),"")&amp;IF(J64=5,RANK(L64,$AB$19:$AB$403,0)+COUNTIF($AB$1:AB63,AB64),"")&amp;IF(J64=6,RANK(L64,$AC$19:$AC$403,0)+COUNTIF($AC$1:AC63,AC64),"")&amp;IF(J64=7,RANK(L64,$AD$19:$AD$403,0)+COUNTIF($AD$1:AD63,AD64),"")&amp;IF(J64=8,RANK(L64,$AE$19:$AE$403,0)+COUNTIF($AE$1:AE63,AE64),"")&amp;IF(J64=9,RANK(L64,$AF$19:$AF$403,0)+COUNTIF($AF$1:AF63,AF64),"")&amp;IF(J64=10,RANK(L64,$AG$19:$AG$403,0)+COUNTIF($AG$1:AG63,AG64),"")&amp;IF(J64=11,RANK(L64,$AH$19:$AH$403,0)+COUNTIF($AH$1:AH63,AH64),"")</f>
        <v>46</v>
      </c>
      <c r="N64" s="9" t="s">
        <v>175</v>
      </c>
      <c r="Z64" s="10" t="str">
        <f t="shared" si="4"/>
        <v/>
      </c>
      <c r="AA64" s="10" t="str">
        <f t="shared" si="5"/>
        <v/>
      </c>
      <c r="AB64" s="10" t="str">
        <f t="shared" si="6"/>
        <v/>
      </c>
      <c r="AC64" s="10" t="str">
        <f t="shared" si="7"/>
        <v/>
      </c>
      <c r="AD64" s="10" t="str">
        <f t="shared" si="8"/>
        <v/>
      </c>
      <c r="AE64" s="10" t="str">
        <f t="shared" si="9"/>
        <v/>
      </c>
      <c r="AF64" s="10" t="str">
        <f t="shared" si="10"/>
        <v/>
      </c>
      <c r="AG64" s="10" t="str">
        <f t="shared" si="11"/>
        <v/>
      </c>
      <c r="AH64" s="10">
        <f t="shared" si="12"/>
        <v>24.193548387096776</v>
      </c>
      <c r="AI64" s="13" t="str">
        <f t="shared" si="13"/>
        <v>44</v>
      </c>
      <c r="AJ64" s="11">
        <f t="shared" si="14"/>
        <v>44</v>
      </c>
    </row>
    <row r="65" spans="1:36" x14ac:dyDescent="0.25">
      <c r="A65" s="1">
        <v>47</v>
      </c>
      <c r="B65" s="4">
        <v>48</v>
      </c>
      <c r="C65" s="9" t="s">
        <v>313</v>
      </c>
      <c r="D65" s="9" t="s">
        <v>30</v>
      </c>
      <c r="E65" s="9" t="s">
        <v>92</v>
      </c>
      <c r="F65" s="9">
        <v>1151698989</v>
      </c>
      <c r="G65" s="9" t="s">
        <v>53</v>
      </c>
      <c r="H65" s="27"/>
      <c r="I65" s="6">
        <v>11</v>
      </c>
      <c r="J65" s="6">
        <v>11</v>
      </c>
      <c r="K65" s="9">
        <v>15</v>
      </c>
      <c r="L65" s="7">
        <f t="shared" si="15"/>
        <v>24.193548387096776</v>
      </c>
      <c r="M65" s="8" t="str">
        <f>IF(J65=4,RANK(L65,$AA$19:$AA$403,0)+COUNTIF($AA$1:AA64,AA65),"")&amp;IF(J65=5,RANK(L65,$AB$19:$AB$403,0)+COUNTIF($AB$1:AB64,AB65),"")&amp;IF(J65=6,RANK(L65,$AC$19:$AC$403,0)+COUNTIF($AC$1:AC64,AC65),"")&amp;IF(J65=7,RANK(L65,$AD$19:$AD$403,0)+COUNTIF($AD$1:AD64,AD65),"")&amp;IF(J65=8,RANK(L65,$AE$19:$AE$403,0)+COUNTIF($AE$1:AE64,AE65),"")&amp;IF(J65=9,RANK(L65,$AF$19:$AF$403,0)+COUNTIF($AF$1:AF64,AF65),"")&amp;IF(J65=10,RANK(L65,$AG$19:$AG$403,0)+COUNTIF($AG$1:AG64,AG65),"")&amp;IF(J65=11,RANK(L65,$AH$19:$AH$403,0)+COUNTIF($AH$1:AH64,AH65),"")</f>
        <v>47</v>
      </c>
      <c r="N65" s="9" t="s">
        <v>175</v>
      </c>
      <c r="Z65" s="10" t="str">
        <f t="shared" si="4"/>
        <v/>
      </c>
      <c r="AA65" s="10" t="str">
        <f t="shared" si="5"/>
        <v/>
      </c>
      <c r="AB65" s="10" t="str">
        <f t="shared" si="6"/>
        <v/>
      </c>
      <c r="AC65" s="10" t="str">
        <f t="shared" si="7"/>
        <v/>
      </c>
      <c r="AD65" s="10" t="str">
        <f t="shared" si="8"/>
        <v/>
      </c>
      <c r="AE65" s="10" t="str">
        <f t="shared" si="9"/>
        <v/>
      </c>
      <c r="AF65" s="10" t="str">
        <f t="shared" si="10"/>
        <v/>
      </c>
      <c r="AG65" s="10" t="str">
        <f t="shared" si="11"/>
        <v/>
      </c>
      <c r="AH65" s="10">
        <f t="shared" si="12"/>
        <v>24.193548387096776</v>
      </c>
      <c r="AI65" s="13" t="str">
        <f t="shared" si="13"/>
        <v>44</v>
      </c>
      <c r="AJ65" s="11">
        <f t="shared" si="14"/>
        <v>44</v>
      </c>
    </row>
    <row r="66" spans="1:36" x14ac:dyDescent="0.25">
      <c r="A66" s="1">
        <v>48</v>
      </c>
      <c r="B66" s="4">
        <v>48</v>
      </c>
      <c r="C66" s="9" t="s">
        <v>314</v>
      </c>
      <c r="D66" s="9" t="s">
        <v>137</v>
      </c>
      <c r="E66" s="9" t="s">
        <v>65</v>
      </c>
      <c r="F66" s="9">
        <v>1505463488</v>
      </c>
      <c r="G66" s="9" t="s">
        <v>32</v>
      </c>
      <c r="H66" s="27"/>
      <c r="I66" s="6">
        <v>11</v>
      </c>
      <c r="J66" s="6">
        <v>11</v>
      </c>
      <c r="K66" s="9">
        <v>15</v>
      </c>
      <c r="L66" s="7">
        <f t="shared" si="15"/>
        <v>24.193548387096776</v>
      </c>
      <c r="M66" s="8" t="str">
        <f>IF(J66=4,RANK(L66,$AA$19:$AA$403,0)+COUNTIF($AA$1:AA65,AA66),"")&amp;IF(J66=5,RANK(L66,$AB$19:$AB$403,0)+COUNTIF($AB$1:AB65,AB66),"")&amp;IF(J66=6,RANK(L66,$AC$19:$AC$403,0)+COUNTIF($AC$1:AC65,AC66),"")&amp;IF(J66=7,RANK(L66,$AD$19:$AD$403,0)+COUNTIF($AD$1:AD65,AD66),"")&amp;IF(J66=8,RANK(L66,$AE$19:$AE$403,0)+COUNTIF($AE$1:AE65,AE66),"")&amp;IF(J66=9,RANK(L66,$AF$19:$AF$403,0)+COUNTIF($AF$1:AF65,AF66),"")&amp;IF(J66=10,RANK(L66,$AG$19:$AG$403,0)+COUNTIF($AG$1:AG65,AG66),"")&amp;IF(J66=11,RANK(L66,$AH$19:$AH$403,0)+COUNTIF($AH$1:AH65,AH66),"")</f>
        <v>48</v>
      </c>
      <c r="N66" s="9" t="s">
        <v>175</v>
      </c>
      <c r="Z66" s="10" t="str">
        <f t="shared" si="4"/>
        <v/>
      </c>
      <c r="AA66" s="10" t="str">
        <f t="shared" si="5"/>
        <v/>
      </c>
      <c r="AB66" s="10" t="str">
        <f t="shared" si="6"/>
        <v/>
      </c>
      <c r="AC66" s="10" t="str">
        <f t="shared" si="7"/>
        <v/>
      </c>
      <c r="AD66" s="10" t="str">
        <f t="shared" si="8"/>
        <v/>
      </c>
      <c r="AE66" s="10" t="str">
        <f t="shared" si="9"/>
        <v/>
      </c>
      <c r="AF66" s="10" t="str">
        <f t="shared" si="10"/>
        <v/>
      </c>
      <c r="AG66" s="10" t="str">
        <f t="shared" si="11"/>
        <v/>
      </c>
      <c r="AH66" s="10">
        <f t="shared" si="12"/>
        <v>24.193548387096776</v>
      </c>
      <c r="AI66" s="13" t="str">
        <f t="shared" si="13"/>
        <v>44</v>
      </c>
      <c r="AJ66" s="11">
        <f t="shared" si="14"/>
        <v>44</v>
      </c>
    </row>
    <row r="67" spans="1:36" x14ac:dyDescent="0.25">
      <c r="A67" s="1">
        <v>49</v>
      </c>
      <c r="B67" s="4">
        <v>48</v>
      </c>
      <c r="C67" s="9" t="s">
        <v>315</v>
      </c>
      <c r="D67" s="9" t="s">
        <v>70</v>
      </c>
      <c r="E67" s="9" t="s">
        <v>62</v>
      </c>
      <c r="F67" s="9">
        <v>888908858</v>
      </c>
      <c r="G67" s="9" t="s">
        <v>66</v>
      </c>
      <c r="H67" s="27"/>
      <c r="I67" s="6">
        <v>11</v>
      </c>
      <c r="J67" s="6">
        <v>11</v>
      </c>
      <c r="K67" s="9">
        <v>14</v>
      </c>
      <c r="L67" s="7">
        <f t="shared" si="15"/>
        <v>22.580645161290324</v>
      </c>
      <c r="M67" s="8" t="str">
        <f>IF(J67=4,RANK(L67,$AA$19:$AA$403,0)+COUNTIF($AA$1:AA66,AA67),"")&amp;IF(J67=5,RANK(L67,$AB$19:$AB$403,0)+COUNTIF($AB$1:AB66,AB67),"")&amp;IF(J67=6,RANK(L67,$AC$19:$AC$403,0)+COUNTIF($AC$1:AC66,AC67),"")&amp;IF(J67=7,RANK(L67,$AD$19:$AD$403,0)+COUNTIF($AD$1:AD66,AD67),"")&amp;IF(J67=8,RANK(L67,$AE$19:$AE$403,0)+COUNTIF($AE$1:AE66,AE67),"")&amp;IF(J67=9,RANK(L67,$AF$19:$AF$403,0)+COUNTIF($AF$1:AF66,AF67),"")&amp;IF(J67=10,RANK(L67,$AG$19:$AG$403,0)+COUNTIF($AG$1:AG66,AG67),"")&amp;IF(J67=11,RANK(L67,$AH$19:$AH$403,0)+COUNTIF($AH$1:AH66,AH67),"")</f>
        <v>49</v>
      </c>
      <c r="N67" s="9" t="s">
        <v>175</v>
      </c>
      <c r="Z67" s="10" t="str">
        <f t="shared" si="4"/>
        <v/>
      </c>
      <c r="AA67" s="10" t="str">
        <f t="shared" si="5"/>
        <v/>
      </c>
      <c r="AB67" s="10" t="str">
        <f t="shared" si="6"/>
        <v/>
      </c>
      <c r="AC67" s="10" t="str">
        <f t="shared" si="7"/>
        <v/>
      </c>
      <c r="AD67" s="10" t="str">
        <f t="shared" si="8"/>
        <v/>
      </c>
      <c r="AE67" s="10" t="str">
        <f t="shared" si="9"/>
        <v/>
      </c>
      <c r="AF67" s="10" t="str">
        <f t="shared" si="10"/>
        <v/>
      </c>
      <c r="AG67" s="10" t="str">
        <f t="shared" si="11"/>
        <v/>
      </c>
      <c r="AH67" s="10">
        <f t="shared" si="12"/>
        <v>22.580645161290324</v>
      </c>
      <c r="AI67" s="13" t="str">
        <f t="shared" si="13"/>
        <v>49</v>
      </c>
      <c r="AJ67" s="11">
        <f t="shared" si="14"/>
        <v>49</v>
      </c>
    </row>
    <row r="68" spans="1:36" x14ac:dyDescent="0.25">
      <c r="A68" s="1">
        <v>50</v>
      </c>
      <c r="B68" s="4">
        <v>48</v>
      </c>
      <c r="C68" s="9" t="s">
        <v>316</v>
      </c>
      <c r="D68" s="9" t="s">
        <v>161</v>
      </c>
      <c r="E68" s="9" t="s">
        <v>292</v>
      </c>
      <c r="F68" s="9">
        <v>1183614701</v>
      </c>
      <c r="G68" s="9" t="s">
        <v>32</v>
      </c>
      <c r="H68" s="27"/>
      <c r="I68" s="6">
        <v>11</v>
      </c>
      <c r="J68" s="6">
        <v>11</v>
      </c>
      <c r="K68" s="9">
        <v>14</v>
      </c>
      <c r="L68" s="7">
        <f t="shared" si="15"/>
        <v>22.580645161290324</v>
      </c>
      <c r="M68" s="8" t="str">
        <f>IF(J68=4,RANK(L68,$AA$19:$AA$403,0)+COUNTIF($AA$1:AA67,AA68),"")&amp;IF(J68=5,RANK(L68,$AB$19:$AB$403,0)+COUNTIF($AB$1:AB67,AB68),"")&amp;IF(J68=6,RANK(L68,$AC$19:$AC$403,0)+COUNTIF($AC$1:AC67,AC68),"")&amp;IF(J68=7,RANK(L68,$AD$19:$AD$403,0)+COUNTIF($AD$1:AD67,AD68),"")&amp;IF(J68=8,RANK(L68,$AE$19:$AE$403,0)+COUNTIF($AE$1:AE67,AE68),"")&amp;IF(J68=9,RANK(L68,$AF$19:$AF$403,0)+COUNTIF($AF$1:AF67,AF68),"")&amp;IF(J68=10,RANK(L68,$AG$19:$AG$403,0)+COUNTIF($AG$1:AG67,AG68),"")&amp;IF(J68=11,RANK(L68,$AH$19:$AH$403,0)+COUNTIF($AH$1:AH67,AH68),"")</f>
        <v>50</v>
      </c>
      <c r="N68" s="9" t="s">
        <v>175</v>
      </c>
      <c r="Z68" s="10" t="str">
        <f t="shared" si="4"/>
        <v/>
      </c>
      <c r="AA68" s="10" t="str">
        <f t="shared" si="5"/>
        <v/>
      </c>
      <c r="AB68" s="10" t="str">
        <f t="shared" si="6"/>
        <v/>
      </c>
      <c r="AC68" s="10" t="str">
        <f t="shared" si="7"/>
        <v/>
      </c>
      <c r="AD68" s="10" t="str">
        <f t="shared" si="8"/>
        <v/>
      </c>
      <c r="AE68" s="10" t="str">
        <f t="shared" si="9"/>
        <v/>
      </c>
      <c r="AF68" s="10" t="str">
        <f t="shared" si="10"/>
        <v/>
      </c>
      <c r="AG68" s="10" t="str">
        <f t="shared" si="11"/>
        <v/>
      </c>
      <c r="AH68" s="10">
        <f t="shared" si="12"/>
        <v>22.580645161290324</v>
      </c>
      <c r="AI68" s="13" t="str">
        <f t="shared" si="13"/>
        <v>49</v>
      </c>
      <c r="AJ68" s="11">
        <f t="shared" si="14"/>
        <v>49</v>
      </c>
    </row>
    <row r="69" spans="1:36" x14ac:dyDescent="0.25">
      <c r="A69" s="1">
        <v>51</v>
      </c>
      <c r="B69" s="4">
        <v>48</v>
      </c>
      <c r="C69" s="9" t="s">
        <v>65</v>
      </c>
      <c r="D69" s="9" t="s">
        <v>127</v>
      </c>
      <c r="E69" s="9" t="s">
        <v>290</v>
      </c>
      <c r="F69" s="9">
        <v>1692421195</v>
      </c>
      <c r="G69" s="9" t="s">
        <v>66</v>
      </c>
      <c r="H69" s="27"/>
      <c r="I69" s="6">
        <v>11</v>
      </c>
      <c r="J69" s="6">
        <v>11</v>
      </c>
      <c r="K69" s="9">
        <v>13</v>
      </c>
      <c r="L69" s="7">
        <f t="shared" si="15"/>
        <v>20.967741935483872</v>
      </c>
      <c r="M69" s="8" t="str">
        <f>IF(J69=4,RANK(L69,$AA$19:$AA$403,0)+COUNTIF($AA$1:AA68,AA69),"")&amp;IF(J69=5,RANK(L69,$AB$19:$AB$403,0)+COUNTIF($AB$1:AB68,AB69),"")&amp;IF(J69=6,RANK(L69,$AC$19:$AC$403,0)+COUNTIF($AC$1:AC68,AC69),"")&amp;IF(J69=7,RANK(L69,$AD$19:$AD$403,0)+COUNTIF($AD$1:AD68,AD69),"")&amp;IF(J69=8,RANK(L69,$AE$19:$AE$403,0)+COUNTIF($AE$1:AE68,AE69),"")&amp;IF(J69=9,RANK(L69,$AF$19:$AF$403,0)+COUNTIF($AF$1:AF68,AF69),"")&amp;IF(J69=10,RANK(L69,$AG$19:$AG$403,0)+COUNTIF($AG$1:AG68,AG69),"")&amp;IF(J69=11,RANK(L69,$AH$19:$AH$403,0)+COUNTIF($AH$1:AH68,AH69),"")</f>
        <v>51</v>
      </c>
      <c r="N69" s="9" t="s">
        <v>175</v>
      </c>
      <c r="Z69" s="10" t="str">
        <f t="shared" si="4"/>
        <v/>
      </c>
      <c r="AA69" s="10" t="str">
        <f t="shared" si="5"/>
        <v/>
      </c>
      <c r="AB69" s="10" t="str">
        <f t="shared" si="6"/>
        <v/>
      </c>
      <c r="AC69" s="10" t="str">
        <f t="shared" si="7"/>
        <v/>
      </c>
      <c r="AD69" s="10" t="str">
        <f t="shared" si="8"/>
        <v/>
      </c>
      <c r="AE69" s="10" t="str">
        <f t="shared" si="9"/>
        <v/>
      </c>
      <c r="AF69" s="10" t="str">
        <f t="shared" si="10"/>
        <v/>
      </c>
      <c r="AG69" s="10" t="str">
        <f t="shared" si="11"/>
        <v/>
      </c>
      <c r="AH69" s="10">
        <f t="shared" si="12"/>
        <v>20.967741935483872</v>
      </c>
      <c r="AI69" s="13" t="str">
        <f t="shared" si="13"/>
        <v>51</v>
      </c>
      <c r="AJ69" s="11">
        <f t="shared" si="14"/>
        <v>51</v>
      </c>
    </row>
    <row r="70" spans="1:36" x14ac:dyDescent="0.25">
      <c r="A70" s="1">
        <v>52</v>
      </c>
      <c r="B70" s="4">
        <v>48</v>
      </c>
      <c r="C70" s="9" t="s">
        <v>317</v>
      </c>
      <c r="D70" s="9" t="s">
        <v>241</v>
      </c>
      <c r="E70" s="9" t="s">
        <v>27</v>
      </c>
      <c r="F70" s="9">
        <v>2097981508</v>
      </c>
      <c r="G70" s="9" t="s">
        <v>32</v>
      </c>
      <c r="H70" s="27"/>
      <c r="I70" s="6">
        <v>11</v>
      </c>
      <c r="J70" s="6">
        <v>11</v>
      </c>
      <c r="K70" s="9">
        <v>13</v>
      </c>
      <c r="L70" s="7">
        <f t="shared" si="15"/>
        <v>20.967741935483872</v>
      </c>
      <c r="M70" s="8" t="str">
        <f>IF(J70=4,RANK(L70,$AA$19:$AA$403,0)+COUNTIF($AA$1:AA69,AA70),"")&amp;IF(J70=5,RANK(L70,$AB$19:$AB$403,0)+COUNTIF($AB$1:AB69,AB70),"")&amp;IF(J70=6,RANK(L70,$AC$19:$AC$403,0)+COUNTIF($AC$1:AC69,AC70),"")&amp;IF(J70=7,RANK(L70,$AD$19:$AD$403,0)+COUNTIF($AD$1:AD69,AD70),"")&amp;IF(J70=8,RANK(L70,$AE$19:$AE$403,0)+COUNTIF($AE$1:AE69,AE70),"")&amp;IF(J70=9,RANK(L70,$AF$19:$AF$403,0)+COUNTIF($AF$1:AF69,AF70),"")&amp;IF(J70=10,RANK(L70,$AG$19:$AG$403,0)+COUNTIF($AG$1:AG69,AG70),"")&amp;IF(J70=11,RANK(L70,$AH$19:$AH$403,0)+COUNTIF($AH$1:AH69,AH70),"")</f>
        <v>52</v>
      </c>
      <c r="N70" s="9" t="s">
        <v>175</v>
      </c>
      <c r="Z70" s="10" t="str">
        <f t="shared" si="4"/>
        <v/>
      </c>
      <c r="AA70" s="10" t="str">
        <f t="shared" si="5"/>
        <v/>
      </c>
      <c r="AB70" s="10" t="str">
        <f t="shared" si="6"/>
        <v/>
      </c>
      <c r="AC70" s="10" t="str">
        <f t="shared" si="7"/>
        <v/>
      </c>
      <c r="AD70" s="10" t="str">
        <f t="shared" si="8"/>
        <v/>
      </c>
      <c r="AE70" s="10" t="str">
        <f t="shared" si="9"/>
        <v/>
      </c>
      <c r="AF70" s="10" t="str">
        <f t="shared" si="10"/>
        <v/>
      </c>
      <c r="AG70" s="10" t="str">
        <f t="shared" si="11"/>
        <v/>
      </c>
      <c r="AH70" s="10">
        <f t="shared" si="12"/>
        <v>20.967741935483872</v>
      </c>
      <c r="AI70" s="13" t="str">
        <f t="shared" si="13"/>
        <v>51</v>
      </c>
      <c r="AJ70" s="11">
        <f t="shared" si="14"/>
        <v>51</v>
      </c>
    </row>
    <row r="71" spans="1:36" x14ac:dyDescent="0.25">
      <c r="A71" s="1">
        <v>53</v>
      </c>
      <c r="B71" s="4">
        <v>48</v>
      </c>
      <c r="C71" s="9" t="s">
        <v>318</v>
      </c>
      <c r="D71" s="9" t="s">
        <v>319</v>
      </c>
      <c r="E71" s="9" t="s">
        <v>62</v>
      </c>
      <c r="F71" s="9">
        <v>1213664991</v>
      </c>
      <c r="G71" s="9" t="s">
        <v>32</v>
      </c>
      <c r="H71" s="27"/>
      <c r="I71" s="6">
        <v>11</v>
      </c>
      <c r="J71" s="6">
        <v>11</v>
      </c>
      <c r="K71" s="9">
        <v>13</v>
      </c>
      <c r="L71" s="7">
        <f t="shared" si="15"/>
        <v>20.967741935483872</v>
      </c>
      <c r="M71" s="8" t="str">
        <f>IF(J71=4,RANK(L71,$AA$19:$AA$403,0)+COUNTIF($AA$1:AA70,AA71),"")&amp;IF(J71=5,RANK(L71,$AB$19:$AB$403,0)+COUNTIF($AB$1:AB70,AB71),"")&amp;IF(J71=6,RANK(L71,$AC$19:$AC$403,0)+COUNTIF($AC$1:AC70,AC71),"")&amp;IF(J71=7,RANK(L71,$AD$19:$AD$403,0)+COUNTIF($AD$1:AD70,AD71),"")&amp;IF(J71=8,RANK(L71,$AE$19:$AE$403,0)+COUNTIF($AE$1:AE70,AE71),"")&amp;IF(J71=9,RANK(L71,$AF$19:$AF$403,0)+COUNTIF($AF$1:AF70,AF71),"")&amp;IF(J71=10,RANK(L71,$AG$19:$AG$403,0)+COUNTIF($AG$1:AG70,AG71),"")&amp;IF(J71=11,RANK(L71,$AH$19:$AH$403,0)+COUNTIF($AH$1:AH70,AH71),"")</f>
        <v>53</v>
      </c>
      <c r="N71" s="9" t="s">
        <v>175</v>
      </c>
      <c r="Z71" s="10" t="str">
        <f t="shared" si="4"/>
        <v/>
      </c>
      <c r="AA71" s="10" t="str">
        <f t="shared" si="5"/>
        <v/>
      </c>
      <c r="AB71" s="10" t="str">
        <f t="shared" si="6"/>
        <v/>
      </c>
      <c r="AC71" s="10" t="str">
        <f t="shared" si="7"/>
        <v/>
      </c>
      <c r="AD71" s="10" t="str">
        <f t="shared" si="8"/>
        <v/>
      </c>
      <c r="AE71" s="10" t="str">
        <f t="shared" si="9"/>
        <v/>
      </c>
      <c r="AF71" s="10" t="str">
        <f t="shared" si="10"/>
        <v/>
      </c>
      <c r="AG71" s="10" t="str">
        <f t="shared" si="11"/>
        <v/>
      </c>
      <c r="AH71" s="10">
        <f t="shared" si="12"/>
        <v>20.967741935483872</v>
      </c>
      <c r="AI71" s="13" t="str">
        <f t="shared" si="13"/>
        <v>51</v>
      </c>
      <c r="AJ71" s="11">
        <f t="shared" si="14"/>
        <v>51</v>
      </c>
    </row>
    <row r="72" spans="1:36" x14ac:dyDescent="0.25">
      <c r="A72" s="1">
        <v>54</v>
      </c>
      <c r="B72" s="4">
        <v>48</v>
      </c>
      <c r="C72" s="9" t="s">
        <v>320</v>
      </c>
      <c r="D72" s="9" t="s">
        <v>194</v>
      </c>
      <c r="E72" s="9" t="s">
        <v>92</v>
      </c>
      <c r="F72" s="9">
        <v>1523809653</v>
      </c>
      <c r="G72" s="9" t="s">
        <v>53</v>
      </c>
      <c r="H72" s="27"/>
      <c r="I72" s="6">
        <v>11</v>
      </c>
      <c r="J72" s="6">
        <v>11</v>
      </c>
      <c r="K72" s="9">
        <v>13</v>
      </c>
      <c r="L72" s="7">
        <f t="shared" si="15"/>
        <v>20.967741935483872</v>
      </c>
      <c r="M72" s="8" t="str">
        <f>IF(J72=4,RANK(L72,$AA$19:$AA$403,0)+COUNTIF($AA$1:AA71,AA72),"")&amp;IF(J72=5,RANK(L72,$AB$19:$AB$403,0)+COUNTIF($AB$1:AB71,AB72),"")&amp;IF(J72=6,RANK(L72,$AC$19:$AC$403,0)+COUNTIF($AC$1:AC71,AC72),"")&amp;IF(J72=7,RANK(L72,$AD$19:$AD$403,0)+COUNTIF($AD$1:AD71,AD72),"")&amp;IF(J72=8,RANK(L72,$AE$19:$AE$403,0)+COUNTIF($AE$1:AE71,AE72),"")&amp;IF(J72=9,RANK(L72,$AF$19:$AF$403,0)+COUNTIF($AF$1:AF71,AF72),"")&amp;IF(J72=10,RANK(L72,$AG$19:$AG$403,0)+COUNTIF($AG$1:AG71,AG72),"")&amp;IF(J72=11,RANK(L72,$AH$19:$AH$403,0)+COUNTIF($AH$1:AH71,AH72),"")</f>
        <v>54</v>
      </c>
      <c r="N72" s="9" t="s">
        <v>175</v>
      </c>
      <c r="Z72" s="10" t="str">
        <f t="shared" si="4"/>
        <v/>
      </c>
      <c r="AA72" s="10" t="str">
        <f t="shared" si="5"/>
        <v/>
      </c>
      <c r="AB72" s="10" t="str">
        <f t="shared" si="6"/>
        <v/>
      </c>
      <c r="AC72" s="10" t="str">
        <f t="shared" si="7"/>
        <v/>
      </c>
      <c r="AD72" s="10" t="str">
        <f t="shared" si="8"/>
        <v/>
      </c>
      <c r="AE72" s="10" t="str">
        <f t="shared" si="9"/>
        <v/>
      </c>
      <c r="AF72" s="10" t="str">
        <f t="shared" si="10"/>
        <v/>
      </c>
      <c r="AG72" s="10" t="str">
        <f t="shared" si="11"/>
        <v/>
      </c>
      <c r="AH72" s="10">
        <f t="shared" si="12"/>
        <v>20.967741935483872</v>
      </c>
      <c r="AI72" s="13" t="str">
        <f t="shared" si="13"/>
        <v>51</v>
      </c>
      <c r="AJ72" s="11">
        <f t="shared" si="14"/>
        <v>51</v>
      </c>
    </row>
    <row r="73" spans="1:36" x14ac:dyDescent="0.25">
      <c r="A73" s="1">
        <v>55</v>
      </c>
      <c r="B73" s="4">
        <v>48</v>
      </c>
      <c r="C73" s="9" t="s">
        <v>321</v>
      </c>
      <c r="D73" s="9" t="s">
        <v>322</v>
      </c>
      <c r="E73" s="9" t="s">
        <v>108</v>
      </c>
      <c r="F73" s="9">
        <v>2797524958</v>
      </c>
      <c r="G73" s="9" t="s">
        <v>32</v>
      </c>
      <c r="H73" s="27"/>
      <c r="I73" s="6">
        <v>11</v>
      </c>
      <c r="J73" s="6">
        <v>11</v>
      </c>
      <c r="K73" s="9">
        <v>12</v>
      </c>
      <c r="L73" s="7">
        <f t="shared" si="15"/>
        <v>19.35483870967742</v>
      </c>
      <c r="M73" s="8" t="str">
        <f>IF(J73=4,RANK(L73,$AA$19:$AA$403,0)+COUNTIF($AA$1:AA72,AA73),"")&amp;IF(J73=5,RANK(L73,$AB$19:$AB$403,0)+COUNTIF($AB$1:AB72,AB73),"")&amp;IF(J73=6,RANK(L73,$AC$19:$AC$403,0)+COUNTIF($AC$1:AC72,AC73),"")&amp;IF(J73=7,RANK(L73,$AD$19:$AD$403,0)+COUNTIF($AD$1:AD72,AD73),"")&amp;IF(J73=8,RANK(L73,$AE$19:$AE$403,0)+COUNTIF($AE$1:AE72,AE73),"")&amp;IF(J73=9,RANK(L73,$AF$19:$AF$403,0)+COUNTIF($AF$1:AF72,AF73),"")&amp;IF(J73=10,RANK(L73,$AG$19:$AG$403,0)+COUNTIF($AG$1:AG72,AG73),"")&amp;IF(J73=11,RANK(L73,$AH$19:$AH$403,0)+COUNTIF($AH$1:AH72,AH73),"")</f>
        <v>55</v>
      </c>
      <c r="N73" s="9" t="s">
        <v>175</v>
      </c>
      <c r="Z73" s="10" t="str">
        <f t="shared" si="4"/>
        <v/>
      </c>
      <c r="AA73" s="10" t="str">
        <f t="shared" si="5"/>
        <v/>
      </c>
      <c r="AB73" s="10" t="str">
        <f t="shared" si="6"/>
        <v/>
      </c>
      <c r="AC73" s="10" t="str">
        <f t="shared" si="7"/>
        <v/>
      </c>
      <c r="AD73" s="10" t="str">
        <f t="shared" si="8"/>
        <v/>
      </c>
      <c r="AE73" s="10" t="str">
        <f t="shared" si="9"/>
        <v/>
      </c>
      <c r="AF73" s="10" t="str">
        <f t="shared" si="10"/>
        <v/>
      </c>
      <c r="AG73" s="10" t="str">
        <f t="shared" si="11"/>
        <v/>
      </c>
      <c r="AH73" s="10">
        <f t="shared" si="12"/>
        <v>19.35483870967742</v>
      </c>
      <c r="AI73" s="13" t="str">
        <f t="shared" si="13"/>
        <v>55</v>
      </c>
      <c r="AJ73" s="11">
        <f t="shared" si="14"/>
        <v>55</v>
      </c>
    </row>
    <row r="74" spans="1:36" x14ac:dyDescent="0.25">
      <c r="A74" s="1">
        <v>56</v>
      </c>
      <c r="B74" s="4">
        <v>48</v>
      </c>
      <c r="C74" s="9" t="s">
        <v>323</v>
      </c>
      <c r="D74" s="9" t="s">
        <v>70</v>
      </c>
      <c r="E74" s="9" t="s">
        <v>71</v>
      </c>
      <c r="F74" s="9">
        <v>3073328185</v>
      </c>
      <c r="G74" s="9" t="s">
        <v>66</v>
      </c>
      <c r="H74" s="27"/>
      <c r="I74" s="6">
        <v>11</v>
      </c>
      <c r="J74" s="6">
        <v>11</v>
      </c>
      <c r="K74" s="9">
        <v>12</v>
      </c>
      <c r="L74" s="7">
        <f t="shared" si="15"/>
        <v>19.35483870967742</v>
      </c>
      <c r="M74" s="8" t="str">
        <f>IF(J74=4,RANK(L74,$AA$19:$AA$403,0)+COUNTIF($AA$1:AA73,AA74),"")&amp;IF(J74=5,RANK(L74,$AB$19:$AB$403,0)+COUNTIF($AB$1:AB73,AB74),"")&amp;IF(J74=6,RANK(L74,$AC$19:$AC$403,0)+COUNTIF($AC$1:AC73,AC74),"")&amp;IF(J74=7,RANK(L74,$AD$19:$AD$403,0)+COUNTIF($AD$1:AD73,AD74),"")&amp;IF(J74=8,RANK(L74,$AE$19:$AE$403,0)+COUNTIF($AE$1:AE73,AE74),"")&amp;IF(J74=9,RANK(L74,$AF$19:$AF$403,0)+COUNTIF($AF$1:AF73,AF74),"")&amp;IF(J74=10,RANK(L74,$AG$19:$AG$403,0)+COUNTIF($AG$1:AG73,AG74),"")&amp;IF(J74=11,RANK(L74,$AH$19:$AH$403,0)+COUNTIF($AH$1:AH73,AH74),"")</f>
        <v>56</v>
      </c>
      <c r="N74" s="9" t="s">
        <v>175</v>
      </c>
      <c r="Z74" s="10" t="str">
        <f t="shared" si="4"/>
        <v/>
      </c>
      <c r="AA74" s="10" t="str">
        <f t="shared" si="5"/>
        <v/>
      </c>
      <c r="AB74" s="10" t="str">
        <f t="shared" si="6"/>
        <v/>
      </c>
      <c r="AC74" s="10" t="str">
        <f t="shared" si="7"/>
        <v/>
      </c>
      <c r="AD74" s="10" t="str">
        <f t="shared" si="8"/>
        <v/>
      </c>
      <c r="AE74" s="10" t="str">
        <f t="shared" si="9"/>
        <v/>
      </c>
      <c r="AF74" s="10" t="str">
        <f t="shared" si="10"/>
        <v/>
      </c>
      <c r="AG74" s="10" t="str">
        <f t="shared" si="11"/>
        <v/>
      </c>
      <c r="AH74" s="10">
        <f t="shared" si="12"/>
        <v>19.35483870967742</v>
      </c>
      <c r="AI74" s="13" t="str">
        <f t="shared" si="13"/>
        <v>55</v>
      </c>
      <c r="AJ74" s="11">
        <f t="shared" si="14"/>
        <v>55</v>
      </c>
    </row>
    <row r="75" spans="1:36" x14ac:dyDescent="0.25">
      <c r="A75" s="1">
        <v>57</v>
      </c>
      <c r="B75" s="4">
        <v>48</v>
      </c>
      <c r="C75" s="9" t="s">
        <v>324</v>
      </c>
      <c r="D75" s="9" t="s">
        <v>78</v>
      </c>
      <c r="E75" s="9" t="s">
        <v>114</v>
      </c>
      <c r="F75" s="9">
        <v>3475548733</v>
      </c>
      <c r="G75" s="9" t="s">
        <v>32</v>
      </c>
      <c r="H75" s="27"/>
      <c r="I75" s="6">
        <v>11</v>
      </c>
      <c r="J75" s="6">
        <v>11</v>
      </c>
      <c r="K75" s="9">
        <v>10</v>
      </c>
      <c r="L75" s="7">
        <f t="shared" si="15"/>
        <v>16.129032258064516</v>
      </c>
      <c r="M75" s="8" t="str">
        <f>IF(J75=4,RANK(L75,$AA$19:$AA$403,0)+COUNTIF($AA$1:AA74,AA75),"")&amp;IF(J75=5,RANK(L75,$AB$19:$AB$403,0)+COUNTIF($AB$1:AB74,AB75),"")&amp;IF(J75=6,RANK(L75,$AC$19:$AC$403,0)+COUNTIF($AC$1:AC74,AC75),"")&amp;IF(J75=7,RANK(L75,$AD$19:$AD$403,0)+COUNTIF($AD$1:AD74,AD75),"")&amp;IF(J75=8,RANK(L75,$AE$19:$AE$403,0)+COUNTIF($AE$1:AE74,AE75),"")&amp;IF(J75=9,RANK(L75,$AF$19:$AF$403,0)+COUNTIF($AF$1:AF74,AF75),"")&amp;IF(J75=10,RANK(L75,$AG$19:$AG$403,0)+COUNTIF($AG$1:AG74,AG75),"")&amp;IF(J75=11,RANK(L75,$AH$19:$AH$403,0)+COUNTIF($AH$1:AH74,AH75),"")</f>
        <v>57</v>
      </c>
      <c r="N75" s="9" t="s">
        <v>175</v>
      </c>
      <c r="Z75" s="10" t="str">
        <f t="shared" si="4"/>
        <v/>
      </c>
      <c r="AA75" s="10" t="str">
        <f t="shared" si="5"/>
        <v/>
      </c>
      <c r="AB75" s="10" t="str">
        <f t="shared" si="6"/>
        <v/>
      </c>
      <c r="AC75" s="10" t="str">
        <f t="shared" si="7"/>
        <v/>
      </c>
      <c r="AD75" s="10" t="str">
        <f t="shared" si="8"/>
        <v/>
      </c>
      <c r="AE75" s="10" t="str">
        <f t="shared" si="9"/>
        <v/>
      </c>
      <c r="AF75" s="10" t="str">
        <f t="shared" si="10"/>
        <v/>
      </c>
      <c r="AG75" s="10" t="str">
        <f t="shared" si="11"/>
        <v/>
      </c>
      <c r="AH75" s="10">
        <f t="shared" si="12"/>
        <v>16.129032258064516</v>
      </c>
      <c r="AI75" s="13" t="str">
        <f t="shared" si="13"/>
        <v>57</v>
      </c>
      <c r="AJ75" s="11">
        <f t="shared" si="14"/>
        <v>57</v>
      </c>
    </row>
    <row r="76" spans="1:36" x14ac:dyDescent="0.25">
      <c r="A76" s="1">
        <v>58</v>
      </c>
      <c r="B76" s="4">
        <v>48</v>
      </c>
      <c r="C76" s="9" t="s">
        <v>325</v>
      </c>
      <c r="D76" s="9" t="s">
        <v>326</v>
      </c>
      <c r="E76" s="9" t="s">
        <v>304</v>
      </c>
      <c r="F76" s="9">
        <v>3719092631</v>
      </c>
      <c r="G76" s="9" t="s">
        <v>53</v>
      </c>
      <c r="H76" s="27"/>
      <c r="I76" s="6">
        <v>11</v>
      </c>
      <c r="J76" s="6">
        <v>11</v>
      </c>
      <c r="K76" s="9">
        <v>10</v>
      </c>
      <c r="L76" s="7">
        <f t="shared" si="15"/>
        <v>16.129032258064516</v>
      </c>
      <c r="M76" s="8" t="str">
        <f>IF(J76=4,RANK(L76,$AA$19:$AA$403,0)+COUNTIF($AA$1:AA75,AA76),"")&amp;IF(J76=5,RANK(L76,$AB$19:$AB$403,0)+COUNTIF($AB$1:AB75,AB76),"")&amp;IF(J76=6,RANK(L76,$AC$19:$AC$403,0)+COUNTIF($AC$1:AC75,AC76),"")&amp;IF(J76=7,RANK(L76,$AD$19:$AD$403,0)+COUNTIF($AD$1:AD75,AD76),"")&amp;IF(J76=8,RANK(L76,$AE$19:$AE$403,0)+COUNTIF($AE$1:AE75,AE76),"")&amp;IF(J76=9,RANK(L76,$AF$19:$AF$403,0)+COUNTIF($AF$1:AF75,AF76),"")&amp;IF(J76=10,RANK(L76,$AG$19:$AG$403,0)+COUNTIF($AG$1:AG75,AG76),"")&amp;IF(J76=11,RANK(L76,$AH$19:$AH$403,0)+COUNTIF($AH$1:AH75,AH76),"")</f>
        <v>58</v>
      </c>
      <c r="N76" s="9" t="s">
        <v>175</v>
      </c>
      <c r="Z76" s="10" t="str">
        <f t="shared" si="4"/>
        <v/>
      </c>
      <c r="AA76" s="10" t="str">
        <f t="shared" si="5"/>
        <v/>
      </c>
      <c r="AB76" s="10" t="str">
        <f t="shared" si="6"/>
        <v/>
      </c>
      <c r="AC76" s="10" t="str">
        <f t="shared" si="7"/>
        <v/>
      </c>
      <c r="AD76" s="10" t="str">
        <f t="shared" si="8"/>
        <v/>
      </c>
      <c r="AE76" s="10" t="str">
        <f t="shared" si="9"/>
        <v/>
      </c>
      <c r="AF76" s="10" t="str">
        <f t="shared" si="10"/>
        <v/>
      </c>
      <c r="AG76" s="10" t="str">
        <f t="shared" si="11"/>
        <v/>
      </c>
      <c r="AH76" s="10">
        <f t="shared" si="12"/>
        <v>16.129032258064516</v>
      </c>
      <c r="AI76" s="13" t="str">
        <f t="shared" si="13"/>
        <v>57</v>
      </c>
      <c r="AJ76" s="11">
        <f t="shared" si="14"/>
        <v>57</v>
      </c>
    </row>
    <row r="77" spans="1:36" x14ac:dyDescent="0.25">
      <c r="A77" s="1">
        <v>59</v>
      </c>
      <c r="B77" s="4">
        <v>48</v>
      </c>
      <c r="C77" s="9" t="s">
        <v>327</v>
      </c>
      <c r="D77" s="9" t="s">
        <v>78</v>
      </c>
      <c r="E77" s="9" t="s">
        <v>307</v>
      </c>
      <c r="F77" s="9">
        <v>2623109115</v>
      </c>
      <c r="G77" s="9" t="s">
        <v>32</v>
      </c>
      <c r="H77" s="27"/>
      <c r="I77" s="6">
        <v>11</v>
      </c>
      <c r="J77" s="6">
        <v>11</v>
      </c>
      <c r="K77" s="9">
        <v>10</v>
      </c>
      <c r="L77" s="7">
        <f t="shared" si="15"/>
        <v>16.129032258064516</v>
      </c>
      <c r="M77" s="8" t="str">
        <f>IF(J77=4,RANK(L77,$AA$19:$AA$403,0)+COUNTIF($AA$1:AA76,AA77),"")&amp;IF(J77=5,RANK(L77,$AB$19:$AB$403,0)+COUNTIF($AB$1:AB76,AB77),"")&amp;IF(J77=6,RANK(L77,$AC$19:$AC$403,0)+COUNTIF($AC$1:AC76,AC77),"")&amp;IF(J77=7,RANK(L77,$AD$19:$AD$403,0)+COUNTIF($AD$1:AD76,AD77),"")&amp;IF(J77=8,RANK(L77,$AE$19:$AE$403,0)+COUNTIF($AE$1:AE76,AE77),"")&amp;IF(J77=9,RANK(L77,$AF$19:$AF$403,0)+COUNTIF($AF$1:AF76,AF77),"")&amp;IF(J77=10,RANK(L77,$AG$19:$AG$403,0)+COUNTIF($AG$1:AG76,AG77),"")&amp;IF(J77=11,RANK(L77,$AH$19:$AH$403,0)+COUNTIF($AH$1:AH76,AH77),"")</f>
        <v>59</v>
      </c>
      <c r="N77" s="9" t="s">
        <v>175</v>
      </c>
      <c r="Z77" s="10" t="str">
        <f t="shared" si="4"/>
        <v/>
      </c>
      <c r="AA77" s="10" t="str">
        <f t="shared" si="5"/>
        <v/>
      </c>
      <c r="AB77" s="10" t="str">
        <f t="shared" si="6"/>
        <v/>
      </c>
      <c r="AC77" s="10" t="str">
        <f t="shared" si="7"/>
        <v/>
      </c>
      <c r="AD77" s="10" t="str">
        <f t="shared" si="8"/>
        <v/>
      </c>
      <c r="AE77" s="10" t="str">
        <f t="shared" si="9"/>
        <v/>
      </c>
      <c r="AF77" s="10" t="str">
        <f t="shared" si="10"/>
        <v/>
      </c>
      <c r="AG77" s="10" t="str">
        <f t="shared" si="11"/>
        <v/>
      </c>
      <c r="AH77" s="10">
        <f t="shared" si="12"/>
        <v>16.129032258064516</v>
      </c>
      <c r="AI77" s="13" t="str">
        <f t="shared" si="13"/>
        <v>57</v>
      </c>
      <c r="AJ77" s="11">
        <f t="shared" si="14"/>
        <v>57</v>
      </c>
    </row>
    <row r="78" spans="1:36" x14ac:dyDescent="0.25">
      <c r="A78" s="1">
        <v>60</v>
      </c>
      <c r="B78" s="4">
        <v>48</v>
      </c>
      <c r="C78" s="9" t="s">
        <v>328</v>
      </c>
      <c r="D78" s="9" t="s">
        <v>139</v>
      </c>
      <c r="E78" s="9" t="s">
        <v>114</v>
      </c>
      <c r="F78" s="9">
        <v>2235812729</v>
      </c>
      <c r="G78" s="9" t="s">
        <v>66</v>
      </c>
      <c r="H78" s="27"/>
      <c r="I78" s="6">
        <v>11</v>
      </c>
      <c r="J78" s="6">
        <v>11</v>
      </c>
      <c r="K78" s="9">
        <v>9</v>
      </c>
      <c r="L78" s="7">
        <f t="shared" si="15"/>
        <v>14.516129032258064</v>
      </c>
      <c r="M78" s="8" t="str">
        <f>IF(J78=4,RANK(L78,$AA$19:$AA$403,0)+COUNTIF($AA$1:AA77,AA78),"")&amp;IF(J78=5,RANK(L78,$AB$19:$AB$403,0)+COUNTIF($AB$1:AB77,AB78),"")&amp;IF(J78=6,RANK(L78,$AC$19:$AC$403,0)+COUNTIF($AC$1:AC77,AC78),"")&amp;IF(J78=7,RANK(L78,$AD$19:$AD$403,0)+COUNTIF($AD$1:AD77,AD78),"")&amp;IF(J78=8,RANK(L78,$AE$19:$AE$403,0)+COUNTIF($AE$1:AE77,AE78),"")&amp;IF(J78=9,RANK(L78,$AF$19:$AF$403,0)+COUNTIF($AF$1:AF77,AF78),"")&amp;IF(J78=10,RANK(L78,$AG$19:$AG$403,0)+COUNTIF($AG$1:AG77,AG78),"")&amp;IF(J78=11,RANK(L78,$AH$19:$AH$403,0)+COUNTIF($AH$1:AH77,AH78),"")</f>
        <v>60</v>
      </c>
      <c r="N78" s="9" t="s">
        <v>175</v>
      </c>
      <c r="Z78" s="10" t="str">
        <f t="shared" si="4"/>
        <v/>
      </c>
      <c r="AA78" s="10" t="str">
        <f t="shared" si="5"/>
        <v/>
      </c>
      <c r="AB78" s="10" t="str">
        <f t="shared" si="6"/>
        <v/>
      </c>
      <c r="AC78" s="10" t="str">
        <f t="shared" si="7"/>
        <v/>
      </c>
      <c r="AD78" s="10" t="str">
        <f t="shared" si="8"/>
        <v/>
      </c>
      <c r="AE78" s="10" t="str">
        <f t="shared" si="9"/>
        <v/>
      </c>
      <c r="AF78" s="10" t="str">
        <f t="shared" si="10"/>
        <v/>
      </c>
      <c r="AG78" s="10" t="str">
        <f t="shared" si="11"/>
        <v/>
      </c>
      <c r="AH78" s="10">
        <f t="shared" si="12"/>
        <v>14.516129032258064</v>
      </c>
      <c r="AI78" s="13" t="str">
        <f t="shared" si="13"/>
        <v>60</v>
      </c>
      <c r="AJ78" s="11">
        <f t="shared" si="14"/>
        <v>60</v>
      </c>
    </row>
    <row r="79" spans="1:36" x14ac:dyDescent="0.25">
      <c r="A79" s="1">
        <v>61</v>
      </c>
      <c r="B79" s="4">
        <v>48</v>
      </c>
      <c r="C79" s="9" t="s">
        <v>329</v>
      </c>
      <c r="D79" s="9" t="s">
        <v>194</v>
      </c>
      <c r="E79" s="9" t="s">
        <v>178</v>
      </c>
      <c r="F79" s="9">
        <v>768888291</v>
      </c>
      <c r="G79" s="9" t="s">
        <v>53</v>
      </c>
      <c r="H79" s="27"/>
      <c r="I79" s="6">
        <v>11</v>
      </c>
      <c r="J79" s="6">
        <v>11</v>
      </c>
      <c r="K79" s="9">
        <v>9</v>
      </c>
      <c r="L79" s="7">
        <f t="shared" si="15"/>
        <v>14.516129032258064</v>
      </c>
      <c r="M79" s="8" t="str">
        <f>IF(J79=4,RANK(L79,$AA$19:$AA$403,0)+COUNTIF($AA$1:AA78,AA79),"")&amp;IF(J79=5,RANK(L79,$AB$19:$AB$403,0)+COUNTIF($AB$1:AB78,AB79),"")&amp;IF(J79=6,RANK(L79,$AC$19:$AC$403,0)+COUNTIF($AC$1:AC78,AC79),"")&amp;IF(J79=7,RANK(L79,$AD$19:$AD$403,0)+COUNTIF($AD$1:AD78,AD79),"")&amp;IF(J79=8,RANK(L79,$AE$19:$AE$403,0)+COUNTIF($AE$1:AE78,AE79),"")&amp;IF(J79=9,RANK(L79,$AF$19:$AF$403,0)+COUNTIF($AF$1:AF78,AF79),"")&amp;IF(J79=10,RANK(L79,$AG$19:$AG$403,0)+COUNTIF($AG$1:AG78,AG79),"")&amp;IF(J79=11,RANK(L79,$AH$19:$AH$403,0)+COUNTIF($AH$1:AH78,AH79),"")</f>
        <v>61</v>
      </c>
      <c r="N79" s="9" t="s">
        <v>175</v>
      </c>
      <c r="Z79" s="10" t="str">
        <f t="shared" si="4"/>
        <v/>
      </c>
      <c r="AA79" s="10" t="str">
        <f t="shared" si="5"/>
        <v/>
      </c>
      <c r="AB79" s="10" t="str">
        <f t="shared" si="6"/>
        <v/>
      </c>
      <c r="AC79" s="10" t="str">
        <f t="shared" si="7"/>
        <v/>
      </c>
      <c r="AD79" s="10" t="str">
        <f t="shared" si="8"/>
        <v/>
      </c>
      <c r="AE79" s="10" t="str">
        <f t="shared" si="9"/>
        <v/>
      </c>
      <c r="AF79" s="10" t="str">
        <f t="shared" si="10"/>
        <v/>
      </c>
      <c r="AG79" s="10" t="str">
        <f t="shared" si="11"/>
        <v/>
      </c>
      <c r="AH79" s="10">
        <f t="shared" si="12"/>
        <v>14.516129032258064</v>
      </c>
      <c r="AI79" s="13" t="str">
        <f t="shared" si="13"/>
        <v>60</v>
      </c>
      <c r="AJ79" s="11">
        <f t="shared" si="14"/>
        <v>60</v>
      </c>
    </row>
    <row r="80" spans="1:36" x14ac:dyDescent="0.25">
      <c r="A80" s="1">
        <v>62</v>
      </c>
      <c r="B80" s="4">
        <v>48</v>
      </c>
      <c r="C80" s="9" t="s">
        <v>330</v>
      </c>
      <c r="D80" s="9" t="s">
        <v>331</v>
      </c>
      <c r="E80" s="9" t="s">
        <v>31</v>
      </c>
      <c r="F80" s="9">
        <v>3267526585</v>
      </c>
      <c r="G80" s="9" t="s">
        <v>66</v>
      </c>
      <c r="H80" s="27"/>
      <c r="I80" s="6">
        <v>11</v>
      </c>
      <c r="J80" s="6">
        <v>11</v>
      </c>
      <c r="K80" s="9">
        <v>8</v>
      </c>
      <c r="L80" s="7">
        <f t="shared" si="15"/>
        <v>12.903225806451612</v>
      </c>
      <c r="M80" s="8" t="str">
        <f>IF(J80=4,RANK(L80,$AA$19:$AA$403,0)+COUNTIF($AA$1:AA79,AA80),"")&amp;IF(J80=5,RANK(L80,$AB$19:$AB$403,0)+COUNTIF($AB$1:AB79,AB80),"")&amp;IF(J80=6,RANK(L80,$AC$19:$AC$403,0)+COUNTIF($AC$1:AC79,AC80),"")&amp;IF(J80=7,RANK(L80,$AD$19:$AD$403,0)+COUNTIF($AD$1:AD79,AD80),"")&amp;IF(J80=8,RANK(L80,$AE$19:$AE$403,0)+COUNTIF($AE$1:AE79,AE80),"")&amp;IF(J80=9,RANK(L80,$AF$19:$AF$403,0)+COUNTIF($AF$1:AF79,AF80),"")&amp;IF(J80=10,RANK(L80,$AG$19:$AG$403,0)+COUNTIF($AG$1:AG79,AG80),"")&amp;IF(J80=11,RANK(L80,$AH$19:$AH$403,0)+COUNTIF($AH$1:AH79,AH80),"")</f>
        <v>62</v>
      </c>
      <c r="N80" s="9" t="s">
        <v>175</v>
      </c>
      <c r="Z80" s="10" t="str">
        <f t="shared" si="4"/>
        <v/>
      </c>
      <c r="AA80" s="10" t="str">
        <f t="shared" si="5"/>
        <v/>
      </c>
      <c r="AB80" s="10" t="str">
        <f t="shared" si="6"/>
        <v/>
      </c>
      <c r="AC80" s="10" t="str">
        <f t="shared" si="7"/>
        <v/>
      </c>
      <c r="AD80" s="10" t="str">
        <f t="shared" si="8"/>
        <v/>
      </c>
      <c r="AE80" s="10" t="str">
        <f t="shared" si="9"/>
        <v/>
      </c>
      <c r="AF80" s="10" t="str">
        <f t="shared" si="10"/>
        <v/>
      </c>
      <c r="AG80" s="10" t="str">
        <f t="shared" si="11"/>
        <v/>
      </c>
      <c r="AH80" s="10">
        <f t="shared" si="12"/>
        <v>12.903225806451612</v>
      </c>
      <c r="AI80" s="13" t="str">
        <f t="shared" si="13"/>
        <v>62</v>
      </c>
      <c r="AJ80" s="11">
        <f t="shared" si="14"/>
        <v>62</v>
      </c>
    </row>
    <row r="81" spans="1:36" x14ac:dyDescent="0.25">
      <c r="A81" s="1">
        <v>63</v>
      </c>
      <c r="B81" s="4">
        <v>48</v>
      </c>
      <c r="C81" s="9" t="s">
        <v>332</v>
      </c>
      <c r="D81" s="9" t="s">
        <v>147</v>
      </c>
      <c r="E81" s="9" t="s">
        <v>27</v>
      </c>
      <c r="F81" s="9">
        <v>4045235867</v>
      </c>
      <c r="G81" s="9" t="s">
        <v>28</v>
      </c>
      <c r="H81" s="27"/>
      <c r="I81" s="6">
        <v>11</v>
      </c>
      <c r="J81" s="6">
        <v>11</v>
      </c>
      <c r="K81" s="9">
        <v>0</v>
      </c>
      <c r="L81" s="7">
        <f t="shared" si="15"/>
        <v>0</v>
      </c>
      <c r="M81" s="8" t="str">
        <f>IF(J81=4,RANK(L81,$AA$19:$AA$403,0)+COUNTIF($AA$1:AA80,AA81),"")&amp;IF(J81=5,RANK(L81,$AB$19:$AB$403,0)+COUNTIF($AB$1:AB80,AB81),"")&amp;IF(J81=6,RANK(L81,$AC$19:$AC$403,0)+COUNTIF($AC$1:AC80,AC81),"")&amp;IF(J81=7,RANK(L81,$AD$19:$AD$403,0)+COUNTIF($AD$1:AD80,AD81),"")&amp;IF(J81=8,RANK(L81,$AE$19:$AE$403,0)+COUNTIF($AE$1:AE80,AE81),"")&amp;IF(J81=9,RANK(L81,$AF$19:$AF$403,0)+COUNTIF($AF$1:AF80,AF81),"")&amp;IF(J81=10,RANK(L81,$AG$19:$AG$403,0)+COUNTIF($AG$1:AG80,AG81),"")&amp;IF(J81=11,RANK(L81,$AH$19:$AH$403,0)+COUNTIF($AH$1:AH80,AH81),"")</f>
        <v>63</v>
      </c>
      <c r="N81" s="9" t="s">
        <v>175</v>
      </c>
      <c r="Z81" s="10" t="str">
        <f t="shared" si="4"/>
        <v/>
      </c>
      <c r="AA81" s="10" t="str">
        <f t="shared" si="5"/>
        <v/>
      </c>
      <c r="AB81" s="10" t="str">
        <f t="shared" si="6"/>
        <v/>
      </c>
      <c r="AC81" s="10" t="str">
        <f t="shared" si="7"/>
        <v/>
      </c>
      <c r="AD81" s="10" t="str">
        <f t="shared" si="8"/>
        <v/>
      </c>
      <c r="AE81" s="10" t="str">
        <f t="shared" si="9"/>
        <v/>
      </c>
      <c r="AF81" s="10" t="str">
        <f t="shared" si="10"/>
        <v/>
      </c>
      <c r="AG81" s="10" t="str">
        <f t="shared" si="11"/>
        <v/>
      </c>
      <c r="AH81" s="10">
        <f t="shared" si="12"/>
        <v>0</v>
      </c>
      <c r="AI81" s="13" t="str">
        <f t="shared" si="13"/>
        <v>63</v>
      </c>
      <c r="AJ81" s="11">
        <f t="shared" si="14"/>
        <v>63</v>
      </c>
    </row>
    <row r="82" spans="1:36" x14ac:dyDescent="0.25">
      <c r="A82" s="1">
        <v>64</v>
      </c>
      <c r="B82" s="4">
        <v>48</v>
      </c>
      <c r="C82" s="9" t="s">
        <v>333</v>
      </c>
      <c r="D82" s="9" t="s">
        <v>116</v>
      </c>
      <c r="E82" s="9" t="s">
        <v>129</v>
      </c>
      <c r="F82" s="9">
        <v>3924765818</v>
      </c>
      <c r="G82" s="9" t="s">
        <v>66</v>
      </c>
      <c r="H82" s="27"/>
      <c r="I82" s="6">
        <v>11</v>
      </c>
      <c r="J82" s="6">
        <v>11</v>
      </c>
      <c r="K82" s="27"/>
      <c r="L82" s="7">
        <f t="shared" si="15"/>
        <v>0</v>
      </c>
      <c r="M82" s="8" t="str">
        <f>IF(J82=4,RANK(L82,$AA$19:$AA$403,0)+COUNTIF($AA$1:AA81,AA82),"")&amp;IF(J82=5,RANK(L82,$AB$19:$AB$403,0)+COUNTIF($AB$1:AB81,AB82),"")&amp;IF(J82=6,RANK(L82,$AC$19:$AC$403,0)+COUNTIF($AC$1:AC81,AC82),"")&amp;IF(J82=7,RANK(L82,$AD$19:$AD$403,0)+COUNTIF($AD$1:AD81,AD82),"")&amp;IF(J82=8,RANK(L82,$AE$19:$AE$403,0)+COUNTIF($AE$1:AE81,AE82),"")&amp;IF(J82=9,RANK(L82,$AF$19:$AF$403,0)+COUNTIF($AF$1:AF81,AF82),"")&amp;IF(J82=10,RANK(L82,$AG$19:$AG$403,0)+COUNTIF($AG$1:AG81,AG82),"")&amp;IF(J82=11,RANK(L82,$AH$19:$AH$403,0)+COUNTIF($AH$1:AH81,AH82),"")</f>
        <v>64</v>
      </c>
      <c r="N82" s="9" t="s">
        <v>176</v>
      </c>
      <c r="Z82" s="10" t="str">
        <f t="shared" si="4"/>
        <v/>
      </c>
      <c r="AA82" s="10" t="str">
        <f t="shared" si="5"/>
        <v/>
      </c>
      <c r="AB82" s="10" t="str">
        <f t="shared" si="6"/>
        <v/>
      </c>
      <c r="AC82" s="10" t="str">
        <f t="shared" si="7"/>
        <v/>
      </c>
      <c r="AD82" s="10" t="str">
        <f t="shared" si="8"/>
        <v/>
      </c>
      <c r="AE82" s="10" t="str">
        <f t="shared" si="9"/>
        <v/>
      </c>
      <c r="AF82" s="10" t="str">
        <f t="shared" si="10"/>
        <v/>
      </c>
      <c r="AG82" s="10" t="str">
        <f t="shared" si="11"/>
        <v/>
      </c>
      <c r="AH82" s="10">
        <f t="shared" si="12"/>
        <v>0</v>
      </c>
      <c r="AI82" s="13" t="str">
        <f t="shared" si="13"/>
        <v>63</v>
      </c>
      <c r="AJ82" s="11">
        <f t="shared" si="14"/>
        <v>63</v>
      </c>
    </row>
    <row r="83" spans="1:36" x14ac:dyDescent="0.25">
      <c r="A83" s="1">
        <v>65</v>
      </c>
      <c r="B83" s="4">
        <v>48</v>
      </c>
      <c r="C83" s="9" t="s">
        <v>334</v>
      </c>
      <c r="D83" s="9" t="s">
        <v>195</v>
      </c>
      <c r="E83" s="9" t="s">
        <v>178</v>
      </c>
      <c r="F83" s="9">
        <v>713906530</v>
      </c>
      <c r="G83" s="9" t="s">
        <v>66</v>
      </c>
      <c r="H83" s="27"/>
      <c r="I83" s="6">
        <v>11</v>
      </c>
      <c r="J83" s="6">
        <v>11</v>
      </c>
      <c r="K83" s="27"/>
      <c r="L83" s="7">
        <f t="shared" si="15"/>
        <v>0</v>
      </c>
      <c r="M83" s="8" t="str">
        <f>IF(J83=4,RANK(L83,$AA$19:$AA$403,0)+COUNTIF($AA$1:AA82,AA83),"")&amp;IF(J83=5,RANK(L83,$AB$19:$AB$403,0)+COUNTIF($AB$1:AB82,AB83),"")&amp;IF(J83=6,RANK(L83,$AC$19:$AC$403,0)+COUNTIF($AC$1:AC82,AC83),"")&amp;IF(J83=7,RANK(L83,$AD$19:$AD$403,0)+COUNTIF($AD$1:AD82,AD83),"")&amp;IF(J83=8,RANK(L83,$AE$19:$AE$403,0)+COUNTIF($AE$1:AE82,AE83),"")&amp;IF(J83=9,RANK(L83,$AF$19:$AF$403,0)+COUNTIF($AF$1:AF82,AF83),"")&amp;IF(J83=10,RANK(L83,$AG$19:$AG$403,0)+COUNTIF($AG$1:AG82,AG83),"")&amp;IF(J83=11,RANK(L83,$AH$19:$AH$403,0)+COUNTIF($AH$1:AH82,AH83),"")</f>
        <v>65</v>
      </c>
      <c r="N83" s="9" t="s">
        <v>176</v>
      </c>
      <c r="Z83" s="10" t="str">
        <f t="shared" si="4"/>
        <v/>
      </c>
      <c r="AA83" s="10" t="str">
        <f t="shared" si="5"/>
        <v/>
      </c>
      <c r="AB83" s="10" t="str">
        <f t="shared" si="6"/>
        <v/>
      </c>
      <c r="AC83" s="10" t="str">
        <f t="shared" si="7"/>
        <v/>
      </c>
      <c r="AD83" s="10" t="str">
        <f t="shared" si="8"/>
        <v/>
      </c>
      <c r="AE83" s="10" t="str">
        <f t="shared" si="9"/>
        <v/>
      </c>
      <c r="AF83" s="10" t="str">
        <f t="shared" si="10"/>
        <v/>
      </c>
      <c r="AG83" s="10" t="str">
        <f t="shared" si="11"/>
        <v/>
      </c>
      <c r="AH83" s="10">
        <f t="shared" si="12"/>
        <v>0</v>
      </c>
      <c r="AI83" s="13" t="str">
        <f t="shared" si="13"/>
        <v>63</v>
      </c>
      <c r="AJ83" s="11">
        <f t="shared" si="14"/>
        <v>63</v>
      </c>
    </row>
    <row r="84" spans="1:36" x14ac:dyDescent="0.25">
      <c r="A84" s="1">
        <v>66</v>
      </c>
      <c r="B84" s="4">
        <v>48</v>
      </c>
      <c r="C84" s="9" t="s">
        <v>335</v>
      </c>
      <c r="D84" s="9" t="s">
        <v>139</v>
      </c>
      <c r="E84" s="9" t="s">
        <v>62</v>
      </c>
      <c r="F84" s="9">
        <v>1990670903</v>
      </c>
      <c r="G84" s="9" t="s">
        <v>66</v>
      </c>
      <c r="H84" s="27"/>
      <c r="I84" s="6">
        <v>11</v>
      </c>
      <c r="J84" s="6">
        <v>11</v>
      </c>
      <c r="K84" s="27"/>
      <c r="L84" s="7">
        <f t="shared" si="15"/>
        <v>0</v>
      </c>
      <c r="M84" s="8" t="str">
        <f>IF(J84=4,RANK(L84,$AA$19:$AA$403,0)+COUNTIF($AA$1:AA83,AA84),"")&amp;IF(J84=5,RANK(L84,$AB$19:$AB$403,0)+COUNTIF($AB$1:AB83,AB84),"")&amp;IF(J84=6,RANK(L84,$AC$19:$AC$403,0)+COUNTIF($AC$1:AC83,AC84),"")&amp;IF(J84=7,RANK(L84,$AD$19:$AD$403,0)+COUNTIF($AD$1:AD83,AD84),"")&amp;IF(J84=8,RANK(L84,$AE$19:$AE$403,0)+COUNTIF($AE$1:AE83,AE84),"")&amp;IF(J84=9,RANK(L84,$AF$19:$AF$403,0)+COUNTIF($AF$1:AF83,AF84),"")&amp;IF(J84=10,RANK(L84,$AG$19:$AG$403,0)+COUNTIF($AG$1:AG83,AG84),"")&amp;IF(J84=11,RANK(L84,$AH$19:$AH$403,0)+COUNTIF($AH$1:AH83,AH84),"")</f>
        <v>66</v>
      </c>
      <c r="N84" s="9" t="s">
        <v>176</v>
      </c>
      <c r="Z84" s="10" t="str">
        <f t="shared" ref="Z84:Z85" si="16">IF(N84="победитель",1+J84,IF(N84="призер",100+J84,""))</f>
        <v/>
      </c>
      <c r="AA84" s="10" t="str">
        <f t="shared" ref="AA84:AA85" si="17">IF(J84=4,L84,"")</f>
        <v/>
      </c>
      <c r="AB84" s="10" t="str">
        <f t="shared" ref="AB84:AB85" si="18">IF(J84=5,L84,"")</f>
        <v/>
      </c>
      <c r="AC84" s="10" t="str">
        <f t="shared" ref="AC84:AC85" si="19">IF(J84=6,L84,"")</f>
        <v/>
      </c>
      <c r="AD84" s="10" t="str">
        <f t="shared" ref="AD84:AD85" si="20">IF(J84=7,L84,"")</f>
        <v/>
      </c>
      <c r="AE84" s="10" t="str">
        <f t="shared" ref="AE84:AE85" si="21">IF(J84=8,L84,"")</f>
        <v/>
      </c>
      <c r="AF84" s="10" t="str">
        <f t="shared" ref="AF84:AF85" si="22">IF(J84=9,L84,"")</f>
        <v/>
      </c>
      <c r="AG84" s="10" t="str">
        <f t="shared" ref="AG84:AG85" si="23">IF(J84=10,L84,"")</f>
        <v/>
      </c>
      <c r="AH84" s="10">
        <f t="shared" ref="AH84:AH85" si="24">IF(J84=11,L84,"")</f>
        <v>0</v>
      </c>
      <c r="AI84" s="13" t="str">
        <f t="shared" ref="AI84:AI85" si="25">IF(J84=4,RANK(L84,$AA$19:$AA$403,0),"")&amp;IF(J84=5,RANK(L84,$AB$19:$AB$403,0),"")&amp;IF(J84=6,RANK(L84,$AC$19:$AC$403,0),"")&amp;IF(J84=7,RANK(L84,$AD$19:$AD$403,0),"")&amp;IF(J84=8,RANK(L84,$AE$19:$AE$403,0),"")&amp;IF(J84=9,RANK(L84,$AF$19:$AF$403,0),"")&amp;IF(J84=10,RANK(L84,$AG$19:$AG$403,0),"")&amp;IF(J84=11,RANK(L84,$AH$19:$AH$403,0),"")</f>
        <v>63</v>
      </c>
      <c r="AJ84" s="11">
        <f t="shared" ref="AJ84:AJ85" si="26">AI84+1-1</f>
        <v>63</v>
      </c>
    </row>
    <row r="85" spans="1:36" x14ac:dyDescent="0.25">
      <c r="A85" s="1">
        <v>67</v>
      </c>
      <c r="B85" s="4">
        <v>48</v>
      </c>
      <c r="C85" s="9" t="s">
        <v>336</v>
      </c>
      <c r="D85" s="9" t="s">
        <v>70</v>
      </c>
      <c r="E85" s="9" t="s">
        <v>114</v>
      </c>
      <c r="F85" s="9">
        <v>1874594678</v>
      </c>
      <c r="G85" s="9" t="s">
        <v>66</v>
      </c>
      <c r="H85" s="27"/>
      <c r="I85" s="6">
        <v>11</v>
      </c>
      <c r="J85" s="6">
        <v>11</v>
      </c>
      <c r="K85" s="27"/>
      <c r="L85" s="7">
        <f t="shared" ref="L85" si="27">K85*100/(IF(J85=$A$8,$H$8,IF(J85=$A$9,$H$9,IF(J85=$A$10,$H$10,IF(J85=$A$11,$H$11,IF(J85=$A$12,$H$12,IF(J85=$A$13,$H$13,IF(J85=$A$14,$H$14,$H$15))))))))</f>
        <v>0</v>
      </c>
      <c r="M85" s="8" t="str">
        <f>IF(J85=4,RANK(L85,$AA$19:$AA$403,0)+COUNTIF($AA$1:AA84,AA85),"")&amp;IF(J85=5,RANK(L85,$AB$19:$AB$403,0)+COUNTIF($AB$1:AB84,AB85),"")&amp;IF(J85=6,RANK(L85,$AC$19:$AC$403,0)+COUNTIF($AC$1:AC84,AC85),"")&amp;IF(J85=7,RANK(L85,$AD$19:$AD$403,0)+COUNTIF($AD$1:AD84,AD85),"")&amp;IF(J85=8,RANK(L85,$AE$19:$AE$403,0)+COUNTIF($AE$1:AE84,AE85),"")&amp;IF(J85=9,RANK(L85,$AF$19:$AF$403,0)+COUNTIF($AF$1:AF84,AF85),"")&amp;IF(J85=10,RANK(L85,$AG$19:$AG$403,0)+COUNTIF($AG$1:AG84,AG85),"")&amp;IF(J85=11,RANK(L85,$AH$19:$AH$403,0)+COUNTIF($AH$1:AH84,AH85),"")</f>
        <v>67</v>
      </c>
      <c r="N85" s="9" t="s">
        <v>176</v>
      </c>
      <c r="Z85" s="10" t="str">
        <f t="shared" si="16"/>
        <v/>
      </c>
      <c r="AA85" s="10" t="str">
        <f t="shared" si="17"/>
        <v/>
      </c>
      <c r="AB85" s="10" t="str">
        <f t="shared" si="18"/>
        <v/>
      </c>
      <c r="AC85" s="10" t="str">
        <f t="shared" si="19"/>
        <v/>
      </c>
      <c r="AD85" s="10" t="str">
        <f t="shared" si="20"/>
        <v/>
      </c>
      <c r="AE85" s="10" t="str">
        <f t="shared" si="21"/>
        <v/>
      </c>
      <c r="AF85" s="10" t="str">
        <f t="shared" si="22"/>
        <v/>
      </c>
      <c r="AG85" s="10" t="str">
        <f t="shared" si="23"/>
        <v/>
      </c>
      <c r="AH85" s="10">
        <f t="shared" si="24"/>
        <v>0</v>
      </c>
      <c r="AI85" s="13" t="str">
        <f t="shared" si="25"/>
        <v>63</v>
      </c>
      <c r="AJ85" s="11">
        <f t="shared" si="26"/>
        <v>63</v>
      </c>
    </row>
  </sheetData>
  <mergeCells count="6">
    <mergeCell ref="A16:B16"/>
    <mergeCell ref="A6:B7"/>
    <mergeCell ref="C6:G6"/>
    <mergeCell ref="H6:H7"/>
    <mergeCell ref="I6:J6"/>
    <mergeCell ref="I7:J7"/>
  </mergeCells>
  <conditionalFormatting sqref="L19:L85">
    <cfRule type="cellIs" dxfId="1"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2020-11-17T11:25:15Z</dcterms:modified>
</cp:coreProperties>
</file>